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35" windowWidth="14805" windowHeight="7980" tabRatio="237" firstSheet="33" activeTab="33"/>
  </bookViews>
  <sheets>
    <sheet name="记录单" sheetId="1" r:id="rId1"/>
    <sheet name="套用表格格式" sheetId="4" r:id="rId2"/>
    <sheet name="Sheet1" sheetId="26" r:id="rId3"/>
    <sheet name="数据排序" sheetId="5" r:id="rId4"/>
    <sheet name="数据筛选" sheetId="3" r:id="rId5"/>
    <sheet name="分类汇总原表" sheetId="20" r:id="rId6"/>
    <sheet name="分类汇总" sheetId="6" r:id="rId7"/>
    <sheet name="A公司" sheetId="7" r:id="rId8"/>
    <sheet name="B公司" sheetId="8" r:id="rId9"/>
    <sheet name="总公司" sheetId="9" r:id="rId10"/>
    <sheet name="静安公司表1" sheetId="10" r:id="rId11"/>
    <sheet name="静安公司表2" sheetId="11" r:id="rId12"/>
    <sheet name="静安公司1-7月总销量" sheetId="12" r:id="rId13"/>
    <sheet name="1月" sheetId="37" r:id="rId14"/>
    <sheet name="2月" sheetId="38" r:id="rId15"/>
    <sheet name="合并" sheetId="39" r:id="rId16"/>
    <sheet name="一月工资" sheetId="31" r:id="rId17"/>
    <sheet name="二月工资" sheetId="32" r:id="rId18"/>
    <sheet name="合并工资" sheetId="33" r:id="rId19"/>
    <sheet name="Sheet3" sheetId="15" r:id="rId20"/>
    <sheet name="Sheet5" sheetId="19" r:id="rId21"/>
    <sheet name="Sheet6" sheetId="23" r:id="rId22"/>
    <sheet name="Sheet7" sheetId="24" r:id="rId23"/>
    <sheet name="Sheet8" sheetId="25" r:id="rId24"/>
    <sheet name="Sheet9" sheetId="28" r:id="rId25"/>
    <sheet name="Sheet4" sheetId="27" r:id="rId26"/>
    <sheet name="Sheet10" sheetId="29" r:id="rId27"/>
    <sheet name="Sheet11" sheetId="30" r:id="rId28"/>
    <sheet name="Sheet2" sheetId="34" r:id="rId29"/>
    <sheet name="Sheet12" sheetId="35" r:id="rId30"/>
    <sheet name="Sheet13" sheetId="36" r:id="rId31"/>
    <sheet name="Sheet17" sheetId="40" r:id="rId32"/>
    <sheet name="Sheet18" sheetId="41" r:id="rId33"/>
    <sheet name="Sheet19" sheetId="42" r:id="rId34"/>
    <sheet name="数据透视表实例" sheetId="13" r:id="rId35"/>
  </sheets>
  <definedNames>
    <definedName name="_xlnm._FilterDatabase" localSheetId="3" hidden="1">数据排序!$A$2:$G$9</definedName>
    <definedName name="_xlnm._FilterDatabase" localSheetId="4" hidden="1">数据筛选!$A$1:$Q$14</definedName>
    <definedName name="_xlnm.Criteria" localSheetId="4">数据筛选!$D$17:$E$18</definedName>
    <definedName name="_xlnm.Extract" localSheetId="4">数据筛选!$F$23:$V$23</definedName>
  </definedNames>
  <calcPr calcId="145621"/>
  <pivotCaches>
    <pivotCache cacheId="5" r:id="rId36"/>
  </pivotCaches>
</workbook>
</file>

<file path=xl/calcChain.xml><?xml version="1.0" encoding="utf-8"?>
<calcChain xmlns="http://schemas.openxmlformats.org/spreadsheetml/2006/main">
  <c r="G10" i="38" l="1"/>
  <c r="G9" i="38"/>
  <c r="G8" i="38"/>
  <c r="G7" i="38"/>
  <c r="G6" i="38"/>
  <c r="G5" i="38"/>
  <c r="G4" i="38"/>
  <c r="G3" i="38"/>
  <c r="G2" i="38"/>
  <c r="G8" i="37"/>
  <c r="G7" i="37"/>
  <c r="G6" i="37"/>
  <c r="G5" i="37"/>
  <c r="G4" i="37"/>
  <c r="G3" i="37"/>
  <c r="G2" i="37"/>
  <c r="E3" i="31" l="1"/>
  <c r="E4" i="31"/>
  <c r="E5" i="31"/>
  <c r="E6" i="31"/>
  <c r="E7" i="31"/>
  <c r="E8" i="31"/>
  <c r="E2" i="31"/>
  <c r="E3" i="32"/>
  <c r="E4" i="32"/>
  <c r="E5" i="32"/>
  <c r="E6" i="32"/>
  <c r="E7" i="32"/>
  <c r="E8" i="32"/>
  <c r="E9" i="32"/>
  <c r="E10" i="32"/>
  <c r="E2" i="32"/>
  <c r="I10" i="32"/>
  <c r="I9" i="32"/>
  <c r="I8" i="32"/>
  <c r="I7" i="32"/>
  <c r="I6" i="32"/>
  <c r="I5" i="32"/>
  <c r="I4" i="32"/>
  <c r="I3" i="32"/>
  <c r="I2" i="32"/>
  <c r="I8" i="31"/>
  <c r="I7" i="31"/>
  <c r="I6" i="31"/>
  <c r="I5" i="31"/>
  <c r="I4" i="31"/>
  <c r="I3" i="31"/>
  <c r="I2" i="31"/>
  <c r="G8" i="26" l="1"/>
  <c r="G7" i="26"/>
  <c r="G6" i="26"/>
  <c r="G5" i="26"/>
  <c r="G4" i="26"/>
  <c r="G3" i="26"/>
  <c r="G2" i="26"/>
  <c r="P12" i="20" l="1"/>
  <c r="K12" i="20"/>
  <c r="Q12" i="20" s="1"/>
  <c r="P11" i="20"/>
  <c r="K11" i="20"/>
  <c r="Q11" i="20" s="1"/>
  <c r="P10" i="20"/>
  <c r="K10" i="20"/>
  <c r="P9" i="20"/>
  <c r="K9" i="20"/>
  <c r="P8" i="20"/>
  <c r="K8" i="20"/>
  <c r="Q8" i="20" s="1"/>
  <c r="P7" i="20"/>
  <c r="K7" i="20"/>
  <c r="Q7" i="20" s="1"/>
  <c r="P6" i="20"/>
  <c r="K6" i="20"/>
  <c r="P4" i="20"/>
  <c r="K4" i="20"/>
  <c r="Q4" i="20" s="1"/>
  <c r="P3" i="20"/>
  <c r="K3" i="20"/>
  <c r="P2" i="20"/>
  <c r="K2" i="20"/>
  <c r="P5" i="20"/>
  <c r="K5" i="20"/>
  <c r="P14" i="20"/>
  <c r="K14" i="20"/>
  <c r="P13" i="20"/>
  <c r="K13" i="20"/>
  <c r="Q10" i="20" l="1"/>
  <c r="Q14" i="20"/>
  <c r="Q3" i="20"/>
  <c r="Q2" i="20"/>
  <c r="Q9" i="20"/>
  <c r="Q13" i="20"/>
  <c r="Q5" i="20"/>
  <c r="Q6" i="20"/>
  <c r="J3" i="13"/>
  <c r="J4" i="13"/>
  <c r="J5" i="13"/>
  <c r="J6" i="13"/>
  <c r="J7" i="13"/>
  <c r="J8" i="13"/>
  <c r="J9" i="13"/>
  <c r="J10" i="13"/>
  <c r="J11" i="13"/>
  <c r="J12" i="13"/>
  <c r="J13" i="13"/>
  <c r="J14" i="13"/>
  <c r="J15" i="13"/>
  <c r="J16" i="13"/>
  <c r="J2" i="13"/>
  <c r="P12" i="6" l="1"/>
  <c r="K12" i="6"/>
  <c r="Q12" i="6" s="1"/>
  <c r="P11" i="6"/>
  <c r="K11" i="6"/>
  <c r="Q11" i="6" s="1"/>
  <c r="P10" i="6"/>
  <c r="K10" i="6"/>
  <c r="Q10" i="6" s="1"/>
  <c r="P9" i="6"/>
  <c r="K9" i="6"/>
  <c r="Q9" i="6" s="1"/>
  <c r="P8" i="6"/>
  <c r="K8" i="6"/>
  <c r="Q8" i="6" s="1"/>
  <c r="P7" i="6"/>
  <c r="K7" i="6"/>
  <c r="Q7" i="6" s="1"/>
  <c r="P6" i="6"/>
  <c r="K6" i="6"/>
  <c r="Q6" i="6" s="1"/>
  <c r="P4" i="6"/>
  <c r="K4" i="6"/>
  <c r="Q4" i="6" s="1"/>
  <c r="P3" i="6"/>
  <c r="K3" i="6"/>
  <c r="Q3" i="6" s="1"/>
  <c r="P2" i="6"/>
  <c r="K2" i="6"/>
  <c r="Q2" i="6" s="1"/>
  <c r="P5" i="6"/>
  <c r="K5" i="6"/>
  <c r="Q5" i="6" s="1"/>
  <c r="P14" i="6"/>
  <c r="K14" i="6"/>
  <c r="Q14" i="6" s="1"/>
  <c r="P13" i="6"/>
  <c r="K13" i="6"/>
  <c r="Q13" i="6" s="1"/>
  <c r="O14" i="3" l="1"/>
  <c r="J14" i="3"/>
  <c r="P14" i="3" s="1"/>
  <c r="O13" i="3"/>
  <c r="J13" i="3"/>
  <c r="P13" i="3" s="1"/>
  <c r="O12" i="3"/>
  <c r="J12" i="3"/>
  <c r="P12" i="3" s="1"/>
  <c r="O11" i="3"/>
  <c r="J11" i="3"/>
  <c r="P11" i="3" s="1"/>
  <c r="O10" i="3"/>
  <c r="J10" i="3"/>
  <c r="P10" i="3" s="1"/>
  <c r="O9" i="3"/>
  <c r="J9" i="3"/>
  <c r="P9" i="3" s="1"/>
  <c r="O8" i="3"/>
  <c r="J8" i="3"/>
  <c r="P8" i="3" s="1"/>
  <c r="O7" i="3"/>
  <c r="J7" i="3"/>
  <c r="P7" i="3" s="1"/>
  <c r="O6" i="3"/>
  <c r="J6" i="3"/>
  <c r="P6" i="3" s="1"/>
  <c r="O5" i="3"/>
  <c r="J5" i="3"/>
  <c r="P5" i="3" s="1"/>
  <c r="O4" i="3"/>
  <c r="J4" i="3"/>
  <c r="P4" i="3" s="1"/>
  <c r="O3" i="3"/>
  <c r="J3" i="3"/>
  <c r="P3" i="3" s="1"/>
  <c r="O2" i="3"/>
  <c r="J2" i="3"/>
  <c r="P2" i="3" s="1"/>
  <c r="G7" i="5" l="1"/>
  <c r="G4" i="5"/>
  <c r="G9" i="5"/>
  <c r="G6" i="5"/>
  <c r="G3" i="5"/>
  <c r="G8" i="5"/>
  <c r="G5" i="5"/>
  <c r="J45" i="5"/>
  <c r="P45" i="5" s="1"/>
  <c r="O45" i="5"/>
  <c r="J48" i="5"/>
  <c r="P48" i="5" s="1"/>
  <c r="O48" i="5"/>
  <c r="J49" i="5"/>
  <c r="P49" i="5" s="1"/>
  <c r="O49" i="5"/>
  <c r="J51" i="5"/>
  <c r="P51" i="5" s="1"/>
  <c r="O51" i="5"/>
  <c r="J52" i="5"/>
  <c r="P52" i="5" s="1"/>
  <c r="O52" i="5"/>
  <c r="J54" i="5"/>
  <c r="P54" i="5" s="1"/>
  <c r="O54" i="5"/>
  <c r="J56" i="5"/>
  <c r="P56" i="5" s="1"/>
  <c r="O56" i="5"/>
</calcChain>
</file>

<file path=xl/sharedStrings.xml><?xml version="1.0" encoding="utf-8"?>
<sst xmlns="http://schemas.openxmlformats.org/spreadsheetml/2006/main" count="941" uniqueCount="258">
  <si>
    <t>姓名</t>
    <phoneticPr fontId="2" type="noConversion"/>
  </si>
  <si>
    <t>小于</t>
    <phoneticPr fontId="2" type="noConversion"/>
  </si>
  <si>
    <t>女</t>
  </si>
  <si>
    <t>男</t>
  </si>
  <si>
    <t>李芳</t>
    <phoneticPr fontId="2" type="noConversion"/>
  </si>
  <si>
    <t>女</t>
    <phoneticPr fontId="2" type="noConversion"/>
  </si>
  <si>
    <r>
      <t>1002</t>
    </r>
    <r>
      <rPr>
        <sz val="12"/>
        <rFont val="宋体"/>
        <family val="3"/>
        <charset val="134"/>
      </rPr>
      <t/>
    </r>
  </si>
  <si>
    <t>马一鸣</t>
    <phoneticPr fontId="2" type="noConversion"/>
  </si>
  <si>
    <r>
      <t>1003</t>
    </r>
    <r>
      <rPr>
        <sz val="12"/>
        <rFont val="宋体"/>
        <family val="3"/>
        <charset val="134"/>
      </rPr>
      <t/>
    </r>
  </si>
  <si>
    <t>宋辉</t>
    <phoneticPr fontId="2" type="noConversion"/>
  </si>
  <si>
    <r>
      <t>1004</t>
    </r>
    <r>
      <rPr>
        <sz val="12"/>
        <rFont val="宋体"/>
        <family val="3"/>
        <charset val="134"/>
      </rPr>
      <t/>
    </r>
  </si>
  <si>
    <t>齐敏</t>
    <phoneticPr fontId="2" type="noConversion"/>
  </si>
  <si>
    <r>
      <t>1005</t>
    </r>
    <r>
      <rPr>
        <sz val="12"/>
        <rFont val="宋体"/>
        <family val="3"/>
        <charset val="134"/>
      </rPr>
      <t/>
    </r>
  </si>
  <si>
    <t>任龙</t>
    <phoneticPr fontId="2" type="noConversion"/>
  </si>
  <si>
    <r>
      <t>1006</t>
    </r>
    <r>
      <rPr>
        <sz val="12"/>
        <rFont val="宋体"/>
        <family val="3"/>
        <charset val="134"/>
      </rPr>
      <t/>
    </r>
  </si>
  <si>
    <t>高明</t>
    <phoneticPr fontId="2" type="noConversion"/>
  </si>
  <si>
    <r>
      <t>1007</t>
    </r>
    <r>
      <rPr>
        <sz val="12"/>
        <rFont val="宋体"/>
        <family val="3"/>
        <charset val="134"/>
      </rPr>
      <t/>
    </r>
  </si>
  <si>
    <t>孙晓鹏</t>
    <phoneticPr fontId="2" type="noConversion"/>
  </si>
  <si>
    <t>财务部</t>
    <phoneticPr fontId="2" type="noConversion"/>
  </si>
  <si>
    <t>业务部</t>
    <phoneticPr fontId="2" type="noConversion"/>
  </si>
  <si>
    <t>张生</t>
    <phoneticPr fontId="2" type="noConversion"/>
  </si>
  <si>
    <r>
      <t>0</t>
    </r>
    <r>
      <rPr>
        <sz val="12"/>
        <rFont val="宋体"/>
        <family val="3"/>
        <charset val="134"/>
      </rPr>
      <t>13</t>
    </r>
    <phoneticPr fontId="2" type="noConversion"/>
  </si>
  <si>
    <t>找庶民</t>
    <phoneticPr fontId="2" type="noConversion"/>
  </si>
  <si>
    <r>
      <t>0</t>
    </r>
    <r>
      <rPr>
        <sz val="12"/>
        <rFont val="宋体"/>
        <family val="3"/>
        <charset val="134"/>
      </rPr>
      <t>11</t>
    </r>
    <phoneticPr fontId="2" type="noConversion"/>
  </si>
  <si>
    <t>生产车间</t>
    <phoneticPr fontId="2" type="noConversion"/>
  </si>
  <si>
    <t>陈中林</t>
    <phoneticPr fontId="2" type="noConversion"/>
  </si>
  <si>
    <r>
      <t>0</t>
    </r>
    <r>
      <rPr>
        <sz val="12"/>
        <rFont val="宋体"/>
        <family val="3"/>
        <charset val="134"/>
      </rPr>
      <t>09</t>
    </r>
    <phoneticPr fontId="2" type="noConversion"/>
  </si>
  <si>
    <t>张一昌</t>
    <phoneticPr fontId="2" type="noConversion"/>
  </si>
  <si>
    <r>
      <t>0</t>
    </r>
    <r>
      <rPr>
        <sz val="12"/>
        <rFont val="宋体"/>
        <family val="3"/>
        <charset val="134"/>
      </rPr>
      <t>08</t>
    </r>
    <phoneticPr fontId="2" type="noConversion"/>
  </si>
  <si>
    <t>王惠良</t>
    <phoneticPr fontId="2" type="noConversion"/>
  </si>
  <si>
    <r>
      <t>0</t>
    </r>
    <r>
      <rPr>
        <sz val="12"/>
        <rFont val="宋体"/>
        <family val="3"/>
        <charset val="134"/>
      </rPr>
      <t>06</t>
    </r>
    <phoneticPr fontId="2" type="noConversion"/>
  </si>
  <si>
    <t>肖玲</t>
    <phoneticPr fontId="2" type="noConversion"/>
  </si>
  <si>
    <r>
      <t>0</t>
    </r>
    <r>
      <rPr>
        <sz val="12"/>
        <rFont val="宋体"/>
        <family val="3"/>
        <charset val="134"/>
      </rPr>
      <t>05</t>
    </r>
    <phoneticPr fontId="2" type="noConversion"/>
  </si>
  <si>
    <t>总经理室</t>
    <phoneticPr fontId="2" type="noConversion"/>
  </si>
  <si>
    <t>赵艳</t>
    <phoneticPr fontId="2" type="noConversion"/>
  </si>
  <si>
    <r>
      <t>0</t>
    </r>
    <r>
      <rPr>
        <sz val="12"/>
        <rFont val="宋体"/>
        <family val="3"/>
        <charset val="134"/>
      </rPr>
      <t>02</t>
    </r>
    <phoneticPr fontId="2" type="noConversion"/>
  </si>
  <si>
    <t>姓名</t>
    <phoneticPr fontId="2" type="noConversion"/>
  </si>
  <si>
    <t>合计</t>
    <phoneticPr fontId="2" type="noConversion"/>
  </si>
  <si>
    <t>3月份工资</t>
    <phoneticPr fontId="2" type="noConversion"/>
  </si>
  <si>
    <t>2月份工资</t>
    <phoneticPr fontId="2" type="noConversion"/>
  </si>
  <si>
    <t>1月份工资</t>
    <phoneticPr fontId="2" type="noConversion"/>
  </si>
  <si>
    <t>性别</t>
    <phoneticPr fontId="2" type="noConversion"/>
  </si>
  <si>
    <t>员工编号</t>
    <phoneticPr fontId="2" type="noConversion"/>
  </si>
  <si>
    <t>编号</t>
    <phoneticPr fontId="2" type="noConversion"/>
  </si>
  <si>
    <t>姓名</t>
    <phoneticPr fontId="2" type="noConversion"/>
  </si>
  <si>
    <t>部门</t>
    <phoneticPr fontId="2" type="noConversion"/>
  </si>
  <si>
    <t>基本工资</t>
    <phoneticPr fontId="2" type="noConversion"/>
  </si>
  <si>
    <t>岗位工资</t>
    <phoneticPr fontId="2" type="noConversion"/>
  </si>
  <si>
    <t>津贴</t>
    <phoneticPr fontId="2" type="noConversion"/>
  </si>
  <si>
    <t>电话补贴</t>
    <phoneticPr fontId="2" type="noConversion"/>
  </si>
  <si>
    <t>物价补贴</t>
    <phoneticPr fontId="2" type="noConversion"/>
  </si>
  <si>
    <t>地区补贴</t>
    <phoneticPr fontId="2" type="noConversion"/>
  </si>
  <si>
    <t>应发合计</t>
    <phoneticPr fontId="2" type="noConversion"/>
  </si>
  <si>
    <t>扣老保</t>
    <phoneticPr fontId="2" type="noConversion"/>
  </si>
  <si>
    <t>扣医保</t>
    <phoneticPr fontId="2" type="noConversion"/>
  </si>
  <si>
    <t>代扣水
电费</t>
    <phoneticPr fontId="2" type="noConversion"/>
  </si>
  <si>
    <t>代扣税</t>
    <phoneticPr fontId="2" type="noConversion"/>
  </si>
  <si>
    <t>扣款合计</t>
    <phoneticPr fontId="2" type="noConversion"/>
  </si>
  <si>
    <t>实发合计</t>
    <phoneticPr fontId="2" type="noConversion"/>
  </si>
  <si>
    <t>计税工资</t>
    <phoneticPr fontId="2" type="noConversion"/>
  </si>
  <si>
    <t>张进民</t>
    <phoneticPr fontId="2" type="noConversion"/>
  </si>
  <si>
    <t>总经理室</t>
    <phoneticPr fontId="2" type="noConversion"/>
  </si>
  <si>
    <t>赵艳</t>
    <phoneticPr fontId="2" type="noConversion"/>
  </si>
  <si>
    <t>王品德</t>
    <phoneticPr fontId="2" type="noConversion"/>
  </si>
  <si>
    <t>厂部办公室</t>
    <phoneticPr fontId="2" type="noConversion"/>
  </si>
  <si>
    <t>张志诚</t>
    <phoneticPr fontId="2" type="noConversion"/>
  </si>
  <si>
    <t>财务部</t>
    <phoneticPr fontId="2" type="noConversion"/>
  </si>
  <si>
    <t>肖玲</t>
    <phoneticPr fontId="2" type="noConversion"/>
  </si>
  <si>
    <t>王惠良</t>
    <phoneticPr fontId="2" type="noConversion"/>
  </si>
  <si>
    <t>郑成</t>
    <phoneticPr fontId="2" type="noConversion"/>
  </si>
  <si>
    <t>生产车间</t>
    <phoneticPr fontId="2" type="noConversion"/>
  </si>
  <si>
    <t>张一昌</t>
    <phoneticPr fontId="2" type="noConversion"/>
  </si>
  <si>
    <t>陈中林</t>
    <phoneticPr fontId="2" type="noConversion"/>
  </si>
  <si>
    <t>李进</t>
    <phoneticPr fontId="2" type="noConversion"/>
  </si>
  <si>
    <t>业务部</t>
    <phoneticPr fontId="2" type="noConversion"/>
  </si>
  <si>
    <t>找庶民</t>
    <phoneticPr fontId="2" type="noConversion"/>
  </si>
  <si>
    <t>张春晓</t>
    <phoneticPr fontId="2" type="noConversion"/>
  </si>
  <si>
    <t>张生</t>
    <phoneticPr fontId="2" type="noConversion"/>
  </si>
  <si>
    <t>业务部</t>
    <phoneticPr fontId="2" type="noConversion"/>
  </si>
  <si>
    <t>实发合计</t>
    <phoneticPr fontId="2" type="noConversion"/>
  </si>
  <si>
    <t>总计</t>
  </si>
  <si>
    <t>人员类别</t>
    <phoneticPr fontId="1" type="noConversion"/>
  </si>
  <si>
    <t>部门经理</t>
    <phoneticPr fontId="1" type="noConversion"/>
  </si>
  <si>
    <t>管理人员</t>
    <phoneticPr fontId="1" type="noConversion"/>
  </si>
  <si>
    <t>生产人员</t>
    <phoneticPr fontId="1" type="noConversion"/>
  </si>
  <si>
    <t>销售人员</t>
    <phoneticPr fontId="1" type="noConversion"/>
  </si>
  <si>
    <t>A公司</t>
    <phoneticPr fontId="1" type="noConversion"/>
  </si>
  <si>
    <t>品名</t>
    <phoneticPr fontId="1" type="noConversion"/>
  </si>
  <si>
    <t>1月销售</t>
    <phoneticPr fontId="1" type="noConversion"/>
  </si>
  <si>
    <t>2月销售</t>
  </si>
  <si>
    <t>3月销售</t>
  </si>
  <si>
    <t>鼠标</t>
    <phoneticPr fontId="1" type="noConversion"/>
  </si>
  <si>
    <t>显示器</t>
    <phoneticPr fontId="1" type="noConversion"/>
  </si>
  <si>
    <t>键盘</t>
    <phoneticPr fontId="1" type="noConversion"/>
  </si>
  <si>
    <t>B公司</t>
    <phoneticPr fontId="1" type="noConversion"/>
  </si>
  <si>
    <t>鼠标</t>
  </si>
  <si>
    <t>鼠标</t>
    <phoneticPr fontId="1" type="noConversion"/>
  </si>
  <si>
    <t>显示器</t>
  </si>
  <si>
    <t>显示器</t>
    <phoneticPr fontId="1" type="noConversion"/>
  </si>
  <si>
    <t>键盘</t>
  </si>
  <si>
    <t>主机</t>
  </si>
  <si>
    <t>主机</t>
    <phoneticPr fontId="1" type="noConversion"/>
  </si>
  <si>
    <t>键盘</t>
    <phoneticPr fontId="1" type="noConversion"/>
  </si>
  <si>
    <t>硬盘</t>
  </si>
  <si>
    <t>硬盘</t>
    <phoneticPr fontId="1" type="noConversion"/>
  </si>
  <si>
    <t>光驱</t>
  </si>
  <si>
    <t>光驱</t>
    <phoneticPr fontId="1" type="noConversion"/>
  </si>
  <si>
    <t>2月销量</t>
  </si>
  <si>
    <t>3月销量</t>
  </si>
  <si>
    <t>4月销量</t>
  </si>
  <si>
    <t>主机</t>
    <phoneticPr fontId="1" type="noConversion"/>
  </si>
  <si>
    <t>1月销量</t>
  </si>
  <si>
    <t>2月销量</t>
    <phoneticPr fontId="1" type="noConversion"/>
  </si>
  <si>
    <t>3月销量</t>
    <phoneticPr fontId="1" type="noConversion"/>
  </si>
  <si>
    <t>1月销量</t>
    <phoneticPr fontId="1" type="noConversion"/>
  </si>
  <si>
    <t>5月销量</t>
  </si>
  <si>
    <t>6月销量</t>
  </si>
  <si>
    <t>7月销量</t>
  </si>
  <si>
    <t>姓名</t>
  </si>
  <si>
    <t>部门</t>
  </si>
  <si>
    <t>职称</t>
  </si>
  <si>
    <t>性别</t>
  </si>
  <si>
    <t>年龄</t>
  </si>
  <si>
    <t>基本工资</t>
  </si>
  <si>
    <t>津贴</t>
  </si>
  <si>
    <t>奖金</t>
  </si>
  <si>
    <t>扣款</t>
  </si>
  <si>
    <t>马小文</t>
  </si>
  <si>
    <t>财经系</t>
  </si>
  <si>
    <t>讲师</t>
  </si>
  <si>
    <t>王晓宁</t>
  </si>
  <si>
    <t>教授</t>
  </si>
  <si>
    <t>魏文鼎</t>
  </si>
  <si>
    <t>助教</t>
  </si>
  <si>
    <t>李柏仁</t>
  </si>
  <si>
    <t>管理系</t>
  </si>
  <si>
    <t>副教授</t>
  </si>
  <si>
    <t>吴 林</t>
    <phoneticPr fontId="2" type="noConversion"/>
  </si>
  <si>
    <t>王永红</t>
  </si>
  <si>
    <t>李文如</t>
  </si>
  <si>
    <t>计算机</t>
  </si>
  <si>
    <t>钟成梦</t>
  </si>
  <si>
    <t>数学系</t>
  </si>
  <si>
    <t>高展翔</t>
  </si>
  <si>
    <t>申旺林</t>
  </si>
  <si>
    <t>英语系</t>
  </si>
  <si>
    <t>王斯蕾</t>
  </si>
  <si>
    <t>吴  雨</t>
  </si>
  <si>
    <t>（2）根据“性别”关键字统计不同性别的基本工资、奖金的平均数</t>
    <phoneticPr fontId="1" type="noConversion"/>
  </si>
  <si>
    <t>应发工资</t>
    <phoneticPr fontId="1" type="noConversion"/>
  </si>
  <si>
    <t>（1）各部门各职称教师的工资总额。可根据“部门”“姓名”关键字分行，职称分列、性别分页统计其基本工资的总额；</t>
    <phoneticPr fontId="2" type="noConversion"/>
  </si>
  <si>
    <t>（3）根据“性别”关键字统计的各部门的男女的个数</t>
    <phoneticPr fontId="1" type="noConversion"/>
  </si>
  <si>
    <t>(全部)</t>
  </si>
  <si>
    <t>吴 林</t>
  </si>
  <si>
    <t>伍   宁</t>
  </si>
  <si>
    <t>夏   雪</t>
  </si>
  <si>
    <t>古   琴</t>
  </si>
  <si>
    <t>计数项:性别</t>
  </si>
  <si>
    <t>应发工资平均值</t>
  </si>
  <si>
    <t>小王</t>
    <phoneticPr fontId="2" type="noConversion"/>
  </si>
  <si>
    <t>城市</t>
    <phoneticPr fontId="2" type="noConversion"/>
  </si>
  <si>
    <t>电话</t>
    <phoneticPr fontId="2" type="noConversion"/>
  </si>
  <si>
    <t>购买产品</t>
    <phoneticPr fontId="2" type="noConversion"/>
  </si>
  <si>
    <t>购买数量</t>
    <phoneticPr fontId="2" type="noConversion"/>
  </si>
  <si>
    <t>购买日期</t>
    <phoneticPr fontId="2" type="noConversion"/>
  </si>
  <si>
    <t>柳州</t>
    <phoneticPr fontId="1" type="noConversion"/>
  </si>
  <si>
    <t>洗衣机</t>
    <phoneticPr fontId="1" type="noConversion"/>
  </si>
  <si>
    <t>南宁</t>
    <phoneticPr fontId="1" type="noConversion"/>
  </si>
  <si>
    <t>冰箱</t>
    <phoneticPr fontId="1" type="noConversion"/>
  </si>
  <si>
    <t>小赵</t>
    <phoneticPr fontId="2" type="noConversion"/>
  </si>
  <si>
    <t>小张</t>
    <phoneticPr fontId="2" type="noConversion"/>
  </si>
  <si>
    <t>电饭锅</t>
    <phoneticPr fontId="1" type="noConversion"/>
  </si>
  <si>
    <t>空调</t>
    <phoneticPr fontId="1" type="noConversion"/>
  </si>
  <si>
    <t>人员类别</t>
    <phoneticPr fontId="1" type="noConversion"/>
  </si>
  <si>
    <t>部门经理</t>
    <phoneticPr fontId="1" type="noConversion"/>
  </si>
  <si>
    <t>部门经理</t>
    <phoneticPr fontId="1" type="noConversion"/>
  </si>
  <si>
    <t>管理人员</t>
    <phoneticPr fontId="1" type="noConversion"/>
  </si>
  <si>
    <t>部门</t>
    <phoneticPr fontId="1" type="noConversion"/>
  </si>
  <si>
    <t>基本工资</t>
    <phoneticPr fontId="1" type="noConversion"/>
  </si>
  <si>
    <t>财务部</t>
    <phoneticPr fontId="1" type="noConversion"/>
  </si>
  <si>
    <t>&gt;2000</t>
    <phoneticPr fontId="1" type="noConversion"/>
  </si>
  <si>
    <t>行标签</t>
  </si>
  <si>
    <t>列标签</t>
  </si>
  <si>
    <t>求和项:应发工资</t>
  </si>
  <si>
    <t>平均值项:奖金</t>
  </si>
  <si>
    <t>1001</t>
    <phoneticPr fontId="2" type="noConversion"/>
  </si>
  <si>
    <t>001</t>
    <phoneticPr fontId="2" type="noConversion"/>
  </si>
  <si>
    <t>002</t>
    <phoneticPr fontId="2" type="noConversion"/>
  </si>
  <si>
    <t>003</t>
    <phoneticPr fontId="2" type="noConversion"/>
  </si>
  <si>
    <t>004</t>
    <phoneticPr fontId="2" type="noConversion"/>
  </si>
  <si>
    <t>005</t>
    <phoneticPr fontId="2" type="noConversion"/>
  </si>
  <si>
    <t>006</t>
    <phoneticPr fontId="2" type="noConversion"/>
  </si>
  <si>
    <t>007</t>
    <phoneticPr fontId="2" type="noConversion"/>
  </si>
  <si>
    <t>008</t>
    <phoneticPr fontId="2" type="noConversion"/>
  </si>
  <si>
    <t>009</t>
    <phoneticPr fontId="2" type="noConversion"/>
  </si>
  <si>
    <t>010</t>
    <phoneticPr fontId="2" type="noConversion"/>
  </si>
  <si>
    <t>011</t>
    <phoneticPr fontId="2" type="noConversion"/>
  </si>
  <si>
    <t>012</t>
    <phoneticPr fontId="2" type="noConversion"/>
  </si>
  <si>
    <t>013</t>
    <phoneticPr fontId="2" type="noConversion"/>
  </si>
  <si>
    <r>
      <t xml:space="preserve">夏 </t>
    </r>
    <r>
      <rPr>
        <b/>
        <sz val="16"/>
        <color theme="1"/>
        <rFont val="宋体"/>
        <family val="3"/>
        <charset val="134"/>
        <scheme val="minor"/>
      </rPr>
      <t xml:space="preserve"> </t>
    </r>
    <r>
      <rPr>
        <b/>
        <sz val="16"/>
        <rFont val="宋体"/>
        <family val="3"/>
        <charset val="134"/>
      </rPr>
      <t xml:space="preserve"> 雪</t>
    </r>
    <phoneticPr fontId="2" type="noConversion"/>
  </si>
  <si>
    <r>
      <t xml:space="preserve">伍 </t>
    </r>
    <r>
      <rPr>
        <b/>
        <sz val="16"/>
        <color theme="1"/>
        <rFont val="宋体"/>
        <family val="3"/>
        <charset val="134"/>
        <scheme val="minor"/>
      </rPr>
      <t xml:space="preserve">  </t>
    </r>
    <r>
      <rPr>
        <b/>
        <sz val="16"/>
        <rFont val="宋体"/>
        <family val="3"/>
        <charset val="134"/>
      </rPr>
      <t>宁</t>
    </r>
    <phoneticPr fontId="2" type="noConversion"/>
  </si>
  <si>
    <r>
      <t xml:space="preserve">古 </t>
    </r>
    <r>
      <rPr>
        <b/>
        <sz val="16"/>
        <color theme="1"/>
        <rFont val="宋体"/>
        <family val="3"/>
        <charset val="134"/>
        <scheme val="minor"/>
      </rPr>
      <t xml:space="preserve"> </t>
    </r>
    <r>
      <rPr>
        <b/>
        <sz val="16"/>
        <rFont val="宋体"/>
        <family val="3"/>
        <charset val="134"/>
      </rPr>
      <t xml:space="preserve"> 琴</t>
    </r>
    <phoneticPr fontId="2" type="noConversion"/>
  </si>
  <si>
    <t>静安有限责任公司某部门2018年第一季度工资发放表</t>
    <phoneticPr fontId="2" type="noConversion"/>
  </si>
  <si>
    <t>1001</t>
    <phoneticPr fontId="2" type="noConversion"/>
  </si>
  <si>
    <t>小徐</t>
    <phoneticPr fontId="1" type="noConversion"/>
  </si>
  <si>
    <t>桂林</t>
    <phoneticPr fontId="1" type="noConversion"/>
  </si>
  <si>
    <t>电冰箱</t>
    <phoneticPr fontId="1" type="noConversion"/>
  </si>
  <si>
    <t>小于</t>
    <phoneticPr fontId="2" type="noConversion"/>
  </si>
  <si>
    <t>总公司</t>
    <phoneticPr fontId="1" type="noConversion"/>
  </si>
  <si>
    <t>赵芳</t>
  </si>
  <si>
    <t>赵芳</t>
    <phoneticPr fontId="2" type="noConversion"/>
  </si>
  <si>
    <t>1008</t>
    <phoneticPr fontId="2" type="noConversion"/>
  </si>
  <si>
    <t>李明</t>
  </si>
  <si>
    <t>李明</t>
    <phoneticPr fontId="2" type="noConversion"/>
  </si>
  <si>
    <t>-</t>
    <phoneticPr fontId="1" type="noConversion"/>
  </si>
  <si>
    <t>1月份工资</t>
  </si>
  <si>
    <t>2月份工资</t>
  </si>
  <si>
    <t>3月份工资</t>
  </si>
  <si>
    <t>合计</t>
  </si>
  <si>
    <t>1007-孙晓鹏-男</t>
  </si>
  <si>
    <t>1006-高明-男</t>
  </si>
  <si>
    <t>1005-任龙-男</t>
  </si>
  <si>
    <t>1004-齐敏-女</t>
  </si>
  <si>
    <t>1003-宋辉-女</t>
  </si>
  <si>
    <t>1002-马一鸣-男</t>
  </si>
  <si>
    <t>1001-李芳-女</t>
  </si>
  <si>
    <t>1008-赵芳-女</t>
  </si>
  <si>
    <t>1009-李明-男</t>
    <phoneticPr fontId="1" type="noConversion"/>
  </si>
  <si>
    <t>1009</t>
    <phoneticPr fontId="1" type="noConversion"/>
  </si>
  <si>
    <t>孙晓鹏</t>
  </si>
  <si>
    <t>高明</t>
  </si>
  <si>
    <t>任龙</t>
  </si>
  <si>
    <t>齐敏</t>
  </si>
  <si>
    <t>宋辉</t>
  </si>
  <si>
    <t>马一鸣</t>
  </si>
  <si>
    <t>李芳</t>
  </si>
  <si>
    <t>004</t>
    <phoneticPr fontId="2" type="noConversion"/>
  </si>
  <si>
    <t>005</t>
    <phoneticPr fontId="2" type="noConversion"/>
  </si>
  <si>
    <t>006</t>
    <phoneticPr fontId="2" type="noConversion"/>
  </si>
  <si>
    <t>003</t>
    <phoneticPr fontId="2" type="noConversion"/>
  </si>
  <si>
    <t>007</t>
    <phoneticPr fontId="2" type="noConversion"/>
  </si>
  <si>
    <t>008</t>
    <phoneticPr fontId="2" type="noConversion"/>
  </si>
  <si>
    <t>009</t>
    <phoneticPr fontId="2" type="noConversion"/>
  </si>
  <si>
    <t>010</t>
    <phoneticPr fontId="2" type="noConversion"/>
  </si>
  <si>
    <t>011</t>
    <phoneticPr fontId="2" type="noConversion"/>
  </si>
  <si>
    <t>012</t>
    <phoneticPr fontId="2" type="noConversion"/>
  </si>
  <si>
    <t>013</t>
    <phoneticPr fontId="2" type="noConversion"/>
  </si>
  <si>
    <t>001</t>
    <phoneticPr fontId="2" type="noConversion"/>
  </si>
  <si>
    <t>002</t>
    <phoneticPr fontId="2" type="noConversion"/>
  </si>
  <si>
    <t>1007</t>
  </si>
  <si>
    <t>1006</t>
  </si>
  <si>
    <t>1005</t>
  </si>
  <si>
    <t>1004</t>
  </si>
  <si>
    <t>1003</t>
  </si>
  <si>
    <t>1002</t>
  </si>
  <si>
    <t>1001</t>
  </si>
  <si>
    <t>1008</t>
  </si>
  <si>
    <t>1009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</si>
</sst>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4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0"/>
      <name val="宋体"/>
      <family val="2"/>
      <scheme val="minor"/>
    </font>
    <font>
      <b/>
      <sz val="11"/>
      <color theme="1"/>
      <name val="宋体"/>
      <family val="2"/>
      <scheme val="minor"/>
    </font>
    <font>
      <b/>
      <sz val="16"/>
      <name val="宋体"/>
      <family val="3"/>
      <charset val="134"/>
    </font>
    <font>
      <b/>
      <sz val="16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6"/>
      <color theme="1"/>
      <name val="宋体"/>
      <family val="2"/>
      <scheme val="minor"/>
    </font>
    <font>
      <sz val="16"/>
      <name val="宋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4" tint="-0.249977111117893"/>
      </top>
      <bottom style="medium">
        <color theme="4" tint="-0.249977111117893"/>
      </bottom>
      <diagonal/>
    </border>
  </borders>
  <cellStyleXfs count="44">
    <xf numFmtId="0" fontId="0" fillId="0" borderId="0"/>
    <xf numFmtId="0" fontId="3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16" borderId="14" applyNumberFormat="0" applyAlignment="0" applyProtection="0">
      <alignment vertical="center"/>
    </xf>
    <xf numFmtId="0" fontId="14" fillId="17" borderId="15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9" fillId="16" borderId="17" applyNumberFormat="0" applyAlignment="0" applyProtection="0">
      <alignment vertical="center"/>
    </xf>
    <xf numFmtId="0" fontId="20" fillId="7" borderId="14" applyNumberFormat="0" applyAlignment="0" applyProtection="0">
      <alignment vertical="center"/>
    </xf>
    <xf numFmtId="0" fontId="4" fillId="23" borderId="18" applyNumberFormat="0" applyFont="0" applyAlignment="0" applyProtection="0">
      <alignment vertical="center"/>
    </xf>
    <xf numFmtId="0" fontId="3" fillId="0" borderId="0">
      <alignment vertical="center"/>
    </xf>
  </cellStyleXfs>
  <cellXfs count="81">
    <xf numFmtId="0" fontId="0" fillId="0" borderId="0" xfId="0"/>
    <xf numFmtId="0" fontId="3" fillId="0" borderId="0" xfId="1">
      <alignment vertical="center"/>
    </xf>
    <xf numFmtId="2" fontId="3" fillId="0" borderId="5" xfId="1" applyNumberFormat="1" applyBorder="1">
      <alignment vertical="center"/>
    </xf>
    <xf numFmtId="2" fontId="3" fillId="0" borderId="8" xfId="1" applyNumberFormat="1" applyBorder="1">
      <alignment vertical="center"/>
    </xf>
    <xf numFmtId="2" fontId="3" fillId="0" borderId="7" xfId="1" applyNumberFormat="1" applyBorder="1">
      <alignment vertical="center"/>
    </xf>
    <xf numFmtId="0" fontId="3" fillId="0" borderId="5" xfId="1" applyFont="1" applyBorder="1">
      <alignment vertical="center"/>
    </xf>
    <xf numFmtId="0" fontId="3" fillId="0" borderId="7" xfId="1" applyFont="1" applyBorder="1">
      <alignment vertical="center"/>
    </xf>
    <xf numFmtId="49" fontId="3" fillId="0" borderId="9" xfId="1" applyNumberFormat="1" applyFont="1" applyBorder="1">
      <alignment vertical="center"/>
    </xf>
    <xf numFmtId="2" fontId="3" fillId="0" borderId="6" xfId="1" applyNumberFormat="1" applyBorder="1">
      <alignment vertical="center"/>
    </xf>
    <xf numFmtId="49" fontId="3" fillId="0" borderId="4" xfId="1" applyNumberFormat="1" applyFont="1" applyBorder="1">
      <alignment vertical="center"/>
    </xf>
    <xf numFmtId="2" fontId="3" fillId="0" borderId="0" xfId="1" applyNumberForma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center" vertical="center"/>
    </xf>
    <xf numFmtId="0" fontId="3" fillId="0" borderId="0" xfId="1" applyBorder="1" applyAlignment="1">
      <alignment horizontal="center" vertical="center"/>
    </xf>
    <xf numFmtId="49" fontId="3" fillId="0" borderId="0" xfId="1" applyNumberFormat="1">
      <alignment vertical="center"/>
    </xf>
    <xf numFmtId="0" fontId="21" fillId="0" borderId="0" xfId="0" applyFon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Alignment="1">
      <alignment horizontal="left" indent="1"/>
    </xf>
    <xf numFmtId="0" fontId="0" fillId="0" borderId="0" xfId="0" applyBorder="1"/>
    <xf numFmtId="0" fontId="22" fillId="0" borderId="0" xfId="0" applyFont="1"/>
    <xf numFmtId="0" fontId="25" fillId="0" borderId="0" xfId="43" applyFont="1" applyAlignment="1">
      <alignment horizontal="center" vertical="center"/>
    </xf>
    <xf numFmtId="0" fontId="25" fillId="0" borderId="0" xfId="43" applyFont="1" applyFill="1" applyAlignment="1">
      <alignment horizontal="center" vertical="center"/>
    </xf>
    <xf numFmtId="0" fontId="26" fillId="0" borderId="0" xfId="0" applyFont="1"/>
    <xf numFmtId="0" fontId="24" fillId="25" borderId="0" xfId="0" applyFont="1" applyFill="1" applyAlignment="1">
      <alignment horizontal="left"/>
    </xf>
    <xf numFmtId="0" fontId="24" fillId="25" borderId="0" xfId="0" applyNumberFormat="1" applyFont="1" applyFill="1"/>
    <xf numFmtId="0" fontId="0" fillId="0" borderId="0" xfId="0" applyFont="1" applyAlignment="1">
      <alignment horizontal="left" indent="1"/>
    </xf>
    <xf numFmtId="0" fontId="0" fillId="0" borderId="0" xfId="0" applyNumberFormat="1" applyFont="1"/>
    <xf numFmtId="0" fontId="24" fillId="0" borderId="23" xfId="0" applyFont="1" applyBorder="1" applyAlignment="1">
      <alignment horizontal="left"/>
    </xf>
    <xf numFmtId="0" fontId="24" fillId="0" borderId="23" xfId="0" applyNumberFormat="1" applyFont="1" applyBorder="1"/>
    <xf numFmtId="0" fontId="27" fillId="0" borderId="0" xfId="0" applyFont="1"/>
    <xf numFmtId="14" fontId="26" fillId="0" borderId="0" xfId="0" applyNumberFormat="1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14" fontId="28" fillId="0" borderId="0" xfId="0" applyNumberFormat="1" applyFont="1" applyAlignment="1">
      <alignment horizontal="center"/>
    </xf>
    <xf numFmtId="49" fontId="25" fillId="0" borderId="5" xfId="1" applyNumberFormat="1" applyFont="1" applyBorder="1" applyAlignment="1">
      <alignment horizontal="center" vertical="center"/>
    </xf>
    <xf numFmtId="0" fontId="25" fillId="0" borderId="5" xfId="1" applyFont="1" applyBorder="1" applyAlignment="1">
      <alignment horizontal="center" vertical="center"/>
    </xf>
    <xf numFmtId="2" fontId="25" fillId="0" borderId="5" xfId="1" applyNumberFormat="1" applyFont="1" applyBorder="1" applyAlignment="1">
      <alignment horizontal="center" vertical="center"/>
    </xf>
    <xf numFmtId="0" fontId="25" fillId="0" borderId="2" xfId="0" applyFont="1" applyBorder="1" applyAlignment="1">
      <alignment vertical="center"/>
    </xf>
    <xf numFmtId="0" fontId="25" fillId="0" borderId="3" xfId="0" applyFont="1" applyBorder="1" applyAlignment="1">
      <alignment vertical="center"/>
    </xf>
    <xf numFmtId="0" fontId="25" fillId="0" borderId="3" xfId="0" applyFont="1" applyBorder="1" applyAlignment="1">
      <alignment vertical="center" wrapText="1"/>
    </xf>
    <xf numFmtId="2" fontId="26" fillId="0" borderId="6" xfId="0" applyNumberFormat="1" applyFont="1" applyBorder="1" applyAlignment="1">
      <alignment vertical="center"/>
    </xf>
    <xf numFmtId="0" fontId="26" fillId="0" borderId="0" xfId="0" applyFont="1" applyAlignment="1">
      <alignment vertical="center"/>
    </xf>
    <xf numFmtId="49" fontId="25" fillId="0" borderId="4" xfId="0" applyNumberFormat="1" applyFont="1" applyBorder="1" applyAlignment="1">
      <alignment vertical="center"/>
    </xf>
    <xf numFmtId="0" fontId="25" fillId="0" borderId="5" xfId="0" applyFont="1" applyBorder="1" applyAlignment="1">
      <alignment vertical="center"/>
    </xf>
    <xf numFmtId="2" fontId="26" fillId="0" borderId="5" xfId="0" applyNumberFormat="1" applyFont="1" applyBorder="1" applyAlignment="1">
      <alignment vertical="center"/>
    </xf>
    <xf numFmtId="49" fontId="25" fillId="0" borderId="9" xfId="0" applyNumberFormat="1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2" fontId="26" fillId="0" borderId="7" xfId="0" applyNumberFormat="1" applyFont="1" applyBorder="1" applyAlignment="1">
      <alignment vertical="center"/>
    </xf>
    <xf numFmtId="2" fontId="26" fillId="0" borderId="8" xfId="0" applyNumberFormat="1" applyFont="1" applyBorder="1" applyAlignment="1">
      <alignment vertical="center"/>
    </xf>
    <xf numFmtId="0" fontId="25" fillId="0" borderId="0" xfId="0" applyFont="1" applyBorder="1" applyAlignment="1">
      <alignment vertical="center"/>
    </xf>
    <xf numFmtId="0" fontId="25" fillId="0" borderId="0" xfId="0" applyFont="1" applyBorder="1" applyAlignment="1">
      <alignment vertical="center" wrapText="1"/>
    </xf>
    <xf numFmtId="2" fontId="26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vertical="center"/>
    </xf>
    <xf numFmtId="0" fontId="26" fillId="0" borderId="0" xfId="0" applyFont="1" applyAlignment="1">
      <alignment horizontal="center"/>
    </xf>
    <xf numFmtId="0" fontId="23" fillId="24" borderId="0" xfId="0" applyFont="1" applyFill="1"/>
    <xf numFmtId="0" fontId="30" fillId="0" borderId="0" xfId="0" applyFont="1"/>
    <xf numFmtId="0" fontId="30" fillId="0" borderId="0" xfId="0" applyFont="1" applyAlignment="1">
      <alignment horizontal="center"/>
    </xf>
    <xf numFmtId="2" fontId="27" fillId="0" borderId="0" xfId="0" applyNumberFormat="1" applyFont="1" applyAlignment="1">
      <alignment horizontal="center"/>
    </xf>
    <xf numFmtId="0" fontId="25" fillId="0" borderId="1" xfId="1" applyFont="1" applyBorder="1" applyAlignment="1">
      <alignment horizontal="center" vertical="center"/>
    </xf>
    <xf numFmtId="0" fontId="31" fillId="0" borderId="2" xfId="0" applyFont="1" applyBorder="1" applyAlignment="1">
      <alignment vertical="center"/>
    </xf>
    <xf numFmtId="0" fontId="31" fillId="0" borderId="3" xfId="0" applyFont="1" applyBorder="1" applyAlignment="1">
      <alignment vertical="center"/>
    </xf>
    <xf numFmtId="0" fontId="31" fillId="0" borderId="3" xfId="0" applyFont="1" applyBorder="1" applyAlignment="1">
      <alignment vertical="center" wrapText="1"/>
    </xf>
    <xf numFmtId="0" fontId="31" fillId="0" borderId="20" xfId="0" applyFont="1" applyBorder="1" applyAlignment="1">
      <alignment vertical="center"/>
    </xf>
    <xf numFmtId="0" fontId="31" fillId="0" borderId="19" xfId="0" applyFont="1" applyBorder="1" applyAlignment="1">
      <alignment vertical="center"/>
    </xf>
    <xf numFmtId="0" fontId="27" fillId="0" borderId="0" xfId="0" applyFont="1" applyAlignment="1">
      <alignment vertical="center"/>
    </xf>
    <xf numFmtId="49" fontId="31" fillId="0" borderId="4" xfId="0" applyNumberFormat="1" applyFont="1" applyBorder="1" applyAlignment="1">
      <alignment vertical="center"/>
    </xf>
    <xf numFmtId="0" fontId="31" fillId="0" borderId="5" xfId="0" applyFont="1" applyBorder="1" applyAlignment="1">
      <alignment vertical="center"/>
    </xf>
    <xf numFmtId="2" fontId="27" fillId="0" borderId="5" xfId="0" applyNumberFormat="1" applyFont="1" applyBorder="1" applyAlignment="1">
      <alignment vertical="center"/>
    </xf>
    <xf numFmtId="2" fontId="27" fillId="0" borderId="21" xfId="0" applyNumberFormat="1" applyFont="1" applyBorder="1" applyAlignment="1">
      <alignment vertical="center"/>
    </xf>
    <xf numFmtId="2" fontId="27" fillId="0" borderId="19" xfId="0" applyNumberFormat="1" applyFont="1" applyBorder="1" applyAlignment="1">
      <alignment vertical="center"/>
    </xf>
    <xf numFmtId="49" fontId="31" fillId="0" borderId="9" xfId="0" applyNumberFormat="1" applyFont="1" applyBorder="1" applyAlignment="1">
      <alignment vertical="center"/>
    </xf>
    <xf numFmtId="0" fontId="31" fillId="0" borderId="7" xfId="0" applyFont="1" applyBorder="1" applyAlignment="1">
      <alignment vertical="center"/>
    </xf>
    <xf numFmtId="2" fontId="27" fillId="0" borderId="7" xfId="0" applyNumberFormat="1" applyFont="1" applyBorder="1" applyAlignment="1">
      <alignment vertical="center"/>
    </xf>
    <xf numFmtId="2" fontId="27" fillId="0" borderId="22" xfId="0" applyNumberFormat="1" applyFont="1" applyBorder="1" applyAlignment="1">
      <alignment vertical="center"/>
    </xf>
    <xf numFmtId="2" fontId="27" fillId="0" borderId="8" xfId="0" applyNumberFormat="1" applyFont="1" applyBorder="1" applyAlignment="1">
      <alignment vertical="center"/>
    </xf>
    <xf numFmtId="49" fontId="25" fillId="26" borderId="5" xfId="1" applyNumberFormat="1" applyFont="1" applyFill="1" applyBorder="1" applyAlignment="1">
      <alignment horizontal="center" vertical="center"/>
    </xf>
    <xf numFmtId="0" fontId="25" fillId="26" borderId="5" xfId="1" applyFont="1" applyFill="1" applyBorder="1" applyAlignment="1">
      <alignment horizontal="center" vertical="center"/>
    </xf>
    <xf numFmtId="0" fontId="0" fillId="26" borderId="0" xfId="0" applyFill="1"/>
    <xf numFmtId="2" fontId="0" fillId="0" borderId="0" xfId="0" applyNumberFormat="1"/>
  </cellXfs>
  <cellStyles count="44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0"/>
    <cellStyle name="标题 2 2" xfId="21"/>
    <cellStyle name="标题 3 2" xfId="22"/>
    <cellStyle name="标题 4 2" xfId="23"/>
    <cellStyle name="标题 5" xfId="24"/>
    <cellStyle name="差 2" xfId="25"/>
    <cellStyle name="常规" xfId="0" builtinId="0"/>
    <cellStyle name="常规 2" xfId="1"/>
    <cellStyle name="常规_EXCEL-数据管理教案配套练习-分类汇总" xfId="43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8">
    <dxf>
      <font>
        <b/>
        <strike val="0"/>
        <outline val="0"/>
        <shadow val="0"/>
        <u val="none"/>
        <vertAlign val="baseline"/>
        <sz val="16"/>
        <color theme="1"/>
        <name val="宋体"/>
        <scheme val="minor"/>
      </font>
      <numFmt numFmtId="19" formatCode="yyyy/m/d"/>
    </dxf>
    <dxf>
      <font>
        <b/>
        <strike val="0"/>
        <outline val="0"/>
        <shadow val="0"/>
        <u val="none"/>
        <vertAlign val="baseline"/>
        <sz val="16"/>
        <color theme="1"/>
        <name val="宋体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宋体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宋体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宋体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宋体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宋体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宋体"/>
        <scheme val="minor"/>
      </font>
    </dxf>
  </dxfs>
  <tableStyles count="2" defaultTableStyle="TableStyleMedium2" defaultPivotStyle="PivotStyleMedium9">
    <tableStyle name="表样式 1" pivot="0" count="0"/>
    <tableStyle name="表样式 2" pivot="0" count="0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pivotCacheDefinition" Target="pivotCache/pivotCacheDefinition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作者" refreshedDate="42772.673195833333" createdVersion="4" refreshedVersion="4" minRefreshableVersion="3" recordCount="15">
  <cacheSource type="worksheet">
    <worksheetSource ref="A1:J16" sheet="数据透视表实例"/>
  </cacheSource>
  <cacheFields count="10">
    <cacheField name="姓名" numFmtId="0">
      <sharedItems count="15">
        <s v="马小文"/>
        <s v="王晓宁"/>
        <s v="魏文鼎"/>
        <s v="李柏仁"/>
        <s v="吴 林"/>
        <s v="王永红"/>
        <s v="李文如"/>
        <s v="夏   雪"/>
        <s v="伍   宁"/>
        <s v="钟成梦"/>
        <s v="古   琴"/>
        <s v="高展翔"/>
        <s v="申旺林"/>
        <s v="王斯蕾"/>
        <s v="吴  雨"/>
      </sharedItems>
    </cacheField>
    <cacheField name="部门" numFmtId="0">
      <sharedItems count="5">
        <s v="财经系"/>
        <s v="管理系"/>
        <s v="计算机"/>
        <s v="数学系"/>
        <s v="英语系"/>
      </sharedItems>
    </cacheField>
    <cacheField name="职称" numFmtId="0">
      <sharedItems count="4">
        <s v="讲师"/>
        <s v="教授"/>
        <s v="助教"/>
        <s v="副教授"/>
      </sharedItems>
    </cacheField>
    <cacheField name="性别" numFmtId="0">
      <sharedItems count="2">
        <s v="男"/>
        <s v="女"/>
      </sharedItems>
    </cacheField>
    <cacheField name="年龄" numFmtId="0">
      <sharedItems containsSemiMixedTypes="0" containsString="0" containsNumber="1" containsInteger="1" minValue="24" maxValue="57"/>
    </cacheField>
    <cacheField name="基本工资" numFmtId="0">
      <sharedItems containsSemiMixedTypes="0" containsString="0" containsNumber="1" containsInteger="1" minValue="1200" maxValue="5010"/>
    </cacheField>
    <cacheField name="津贴" numFmtId="0">
      <sharedItems containsSemiMixedTypes="0" containsString="0" containsNumber="1" containsInteger="1" minValue="100" maxValue="320"/>
    </cacheField>
    <cacheField name="奖金" numFmtId="0">
      <sharedItems containsSemiMixedTypes="0" containsString="0" containsNumber="1" containsInteger="1" minValue="150" maxValue="500"/>
    </cacheField>
    <cacheField name="扣款" numFmtId="0">
      <sharedItems containsSemiMixedTypes="0" containsString="0" containsNumber="1" containsInteger="1" minValue="50" maxValue="600"/>
    </cacheField>
    <cacheField name="应发工资" numFmtId="0">
      <sharedItems containsSemiMixedTypes="0" containsString="0" containsNumber="1" containsInteger="1" minValue="1350" maxValue="55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">
  <r>
    <x v="0"/>
    <x v="0"/>
    <x v="0"/>
    <x v="0"/>
    <n v="39"/>
    <n v="3300"/>
    <n v="180"/>
    <n v="300"/>
    <n v="120"/>
    <n v="3660"/>
  </r>
  <r>
    <x v="1"/>
    <x v="0"/>
    <x v="1"/>
    <x v="0"/>
    <n v="50"/>
    <n v="4880"/>
    <n v="300"/>
    <n v="500"/>
    <n v="400"/>
    <n v="5280"/>
  </r>
  <r>
    <x v="2"/>
    <x v="0"/>
    <x v="2"/>
    <x v="0"/>
    <n v="26"/>
    <n v="1480"/>
    <n v="100"/>
    <n v="150"/>
    <n v="50"/>
    <n v="1680"/>
  </r>
  <r>
    <x v="3"/>
    <x v="1"/>
    <x v="3"/>
    <x v="0"/>
    <n v="50"/>
    <n v="4650"/>
    <n v="230"/>
    <n v="400"/>
    <n v="200"/>
    <n v="5080"/>
  </r>
  <r>
    <x v="4"/>
    <x v="1"/>
    <x v="0"/>
    <x v="1"/>
    <n v="40"/>
    <n v="3500"/>
    <n v="200"/>
    <n v="300"/>
    <n v="185"/>
    <n v="3815"/>
  </r>
  <r>
    <x v="5"/>
    <x v="1"/>
    <x v="2"/>
    <x v="1"/>
    <n v="24"/>
    <n v="1200"/>
    <n v="100"/>
    <n v="150"/>
    <n v="100"/>
    <n v="1350"/>
  </r>
  <r>
    <x v="6"/>
    <x v="2"/>
    <x v="3"/>
    <x v="1"/>
    <n v="49"/>
    <n v="4250"/>
    <n v="220"/>
    <n v="400"/>
    <n v="108"/>
    <n v="4762"/>
  </r>
  <r>
    <x v="7"/>
    <x v="2"/>
    <x v="0"/>
    <x v="1"/>
    <n v="41"/>
    <n v="3500"/>
    <n v="200"/>
    <n v="300"/>
    <n v="145"/>
    <n v="3855"/>
  </r>
  <r>
    <x v="8"/>
    <x v="2"/>
    <x v="2"/>
    <x v="1"/>
    <n v="36"/>
    <n v="1400"/>
    <n v="120"/>
    <n v="150"/>
    <n v="190"/>
    <n v="1480"/>
  </r>
  <r>
    <x v="9"/>
    <x v="3"/>
    <x v="3"/>
    <x v="1"/>
    <n v="53"/>
    <n v="4100"/>
    <n v="230"/>
    <n v="400"/>
    <n v="200"/>
    <n v="4530"/>
  </r>
  <r>
    <x v="10"/>
    <x v="3"/>
    <x v="0"/>
    <x v="1"/>
    <n v="35"/>
    <n v="2800"/>
    <n v="200"/>
    <n v="300"/>
    <n v="245"/>
    <n v="3055"/>
  </r>
  <r>
    <x v="11"/>
    <x v="3"/>
    <x v="1"/>
    <x v="0"/>
    <n v="55"/>
    <n v="4980"/>
    <n v="310"/>
    <n v="500"/>
    <n v="600"/>
    <n v="5190"/>
  </r>
  <r>
    <x v="12"/>
    <x v="4"/>
    <x v="0"/>
    <x v="0"/>
    <n v="32"/>
    <n v="2750"/>
    <n v="170"/>
    <n v="300"/>
    <n v="250"/>
    <n v="2970"/>
  </r>
  <r>
    <x v="13"/>
    <x v="4"/>
    <x v="1"/>
    <x v="0"/>
    <n v="57"/>
    <n v="5010"/>
    <n v="320"/>
    <n v="500"/>
    <n v="300"/>
    <n v="5530"/>
  </r>
  <r>
    <x v="14"/>
    <x v="4"/>
    <x v="2"/>
    <x v="0"/>
    <n v="28"/>
    <n v="1850"/>
    <n v="130"/>
    <n v="150"/>
    <n v="200"/>
    <n v="193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 rowHeaderCaption="部门" colHeaderCaption="职称">
  <location ref="A3:F25" firstHeaderRow="1" firstDataRow="2" firstDataCol="1" rowPageCount="1" colPageCount="1"/>
  <pivotFields count="10">
    <pivotField axis="axisRow" showAll="0">
      <items count="16">
        <item x="11"/>
        <item x="10"/>
        <item x="3"/>
        <item x="6"/>
        <item x="0"/>
        <item x="12"/>
        <item x="13"/>
        <item x="1"/>
        <item x="5"/>
        <item x="2"/>
        <item x="14"/>
        <item x="4"/>
        <item x="8"/>
        <item x="7"/>
        <item x="9"/>
        <item t="default"/>
      </items>
    </pivotField>
    <pivotField axis="axisRow" showAll="0" sortType="descending">
      <items count="6">
        <item x="4"/>
        <item x="3"/>
        <item x="2"/>
        <item x="1"/>
        <item x="0"/>
        <item t="default"/>
      </items>
    </pivotField>
    <pivotField axis="axisCol" showAll="0" sortType="descending">
      <items count="5">
        <item x="2"/>
        <item x="1"/>
        <item x="0"/>
        <item x="3"/>
        <item t="default"/>
      </items>
    </pivotField>
    <pivotField axis="axisPage" showAll="0" countASubtotal="1">
      <items count="3">
        <item x="0"/>
        <item x="1"/>
        <item t="countA"/>
      </items>
    </pivotField>
    <pivotField showAll="0"/>
    <pivotField showAll="0"/>
    <pivotField showAll="0"/>
    <pivotField showAll="0"/>
    <pivotField showAll="0"/>
    <pivotField dataField="1" showAll="0"/>
  </pivotFields>
  <rowFields count="2">
    <field x="1"/>
    <field x="0"/>
  </rowFields>
  <rowItems count="21">
    <i>
      <x/>
    </i>
    <i r="1">
      <x v="5"/>
    </i>
    <i r="1">
      <x v="6"/>
    </i>
    <i r="1">
      <x v="10"/>
    </i>
    <i>
      <x v="1"/>
    </i>
    <i r="1">
      <x/>
    </i>
    <i r="1">
      <x v="1"/>
    </i>
    <i r="1">
      <x v="14"/>
    </i>
    <i>
      <x v="2"/>
    </i>
    <i r="1">
      <x v="3"/>
    </i>
    <i r="1">
      <x v="12"/>
    </i>
    <i r="1">
      <x v="13"/>
    </i>
    <i>
      <x v="3"/>
    </i>
    <i r="1">
      <x v="2"/>
    </i>
    <i r="1">
      <x v="8"/>
    </i>
    <i r="1">
      <x v="11"/>
    </i>
    <i>
      <x v="4"/>
    </i>
    <i r="1">
      <x v="4"/>
    </i>
    <i r="1">
      <x v="7"/>
    </i>
    <i r="1">
      <x v="9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3" hier="-1"/>
  </pageFields>
  <dataFields count="1">
    <dataField name="应发工资平均值" fld="9" subtotal="average" baseField="0" baseItem="8"/>
  </dataField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数据透视表2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 rowHeaderCaption="部门">
  <location ref="A3:B16" firstHeaderRow="1" firstDataRow="1" firstDataCol="1"/>
  <pivotFields count="10">
    <pivotField showAll="0">
      <items count="16">
        <item x="11"/>
        <item x="10"/>
        <item x="3"/>
        <item x="6"/>
        <item x="0"/>
        <item x="12"/>
        <item x="13"/>
        <item x="1"/>
        <item x="5"/>
        <item x="2"/>
        <item x="14"/>
        <item x="4"/>
        <item x="8"/>
        <item x="7"/>
        <item x="9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2">
    <field x="1"/>
    <field x="3"/>
  </rowFields>
  <rowItems count="13">
    <i>
      <x/>
    </i>
    <i r="1">
      <x/>
    </i>
    <i>
      <x v="1"/>
    </i>
    <i r="1">
      <x/>
    </i>
    <i r="1">
      <x v="1"/>
    </i>
    <i>
      <x v="2"/>
    </i>
    <i r="1">
      <x v="1"/>
    </i>
    <i>
      <x v="3"/>
    </i>
    <i r="1">
      <x/>
    </i>
    <i r="1">
      <x v="1"/>
    </i>
    <i>
      <x v="4"/>
    </i>
    <i r="1">
      <x/>
    </i>
    <i t="grand">
      <x/>
    </i>
  </rowItems>
  <colItems count="1">
    <i/>
  </colItems>
  <dataFields count="1">
    <dataField name="计数项:性别" fld="3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数据透视表2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F25" firstHeaderRow="1" firstDataRow="2" firstDataCol="1" rowPageCount="1" colPageCount="1"/>
  <pivotFields count="10">
    <pivotField axis="axisRow" showAll="0">
      <items count="16">
        <item x="11"/>
        <item x="10"/>
        <item x="3"/>
        <item x="6"/>
        <item x="0"/>
        <item x="12"/>
        <item x="13"/>
        <item x="1"/>
        <item x="5"/>
        <item x="2"/>
        <item x="14"/>
        <item x="4"/>
        <item x="8"/>
        <item x="7"/>
        <item x="9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axis="axisCol" showAll="0">
      <items count="5">
        <item x="3"/>
        <item x="0"/>
        <item x="1"/>
        <item x="2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2">
    <field x="1"/>
    <field x="0"/>
  </rowFields>
  <rowItems count="21">
    <i>
      <x/>
    </i>
    <i r="1">
      <x v="4"/>
    </i>
    <i r="1">
      <x v="7"/>
    </i>
    <i r="1">
      <x v="9"/>
    </i>
    <i>
      <x v="1"/>
    </i>
    <i r="1">
      <x v="2"/>
    </i>
    <i r="1">
      <x v="8"/>
    </i>
    <i r="1">
      <x v="11"/>
    </i>
    <i>
      <x v="2"/>
    </i>
    <i r="1">
      <x v="3"/>
    </i>
    <i r="1">
      <x v="12"/>
    </i>
    <i r="1">
      <x v="13"/>
    </i>
    <i>
      <x v="3"/>
    </i>
    <i r="1">
      <x/>
    </i>
    <i r="1">
      <x v="1"/>
    </i>
    <i r="1">
      <x v="14"/>
    </i>
    <i>
      <x v="4"/>
    </i>
    <i r="1">
      <x v="5"/>
    </i>
    <i r="1">
      <x v="6"/>
    </i>
    <i r="1">
      <x v="10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3" hier="-1"/>
  </pageFields>
  <dataFields count="1">
    <dataField name="求和项:应发工资" fld="9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数据透视表3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B6" firstHeaderRow="1" firstDataRow="1" firstDataCol="1"/>
  <pivotFields count="10"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dataField="1" showAll="0"/>
    <pivotField showAll="0"/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平均值项:奖金" fld="7" subtotal="average" baseField="3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数据透视表4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B16" firstHeaderRow="1" firstDataRow="1" firstDataCol="1"/>
  <pivotFields count="10"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axis="axisRow" dataField="1" showAll="0" sortType="ascending">
      <items count="3">
        <item x="0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</pivotFields>
  <rowFields count="2">
    <field x="1"/>
    <field x="3"/>
  </rowFields>
  <rowItems count="13">
    <i>
      <x/>
    </i>
    <i r="1">
      <x/>
    </i>
    <i>
      <x v="1"/>
    </i>
    <i r="1">
      <x/>
    </i>
    <i r="1">
      <x v="1"/>
    </i>
    <i>
      <x v="2"/>
    </i>
    <i r="1">
      <x v="1"/>
    </i>
    <i>
      <x v="3"/>
    </i>
    <i r="1">
      <x/>
    </i>
    <i r="1">
      <x v="1"/>
    </i>
    <i>
      <x v="4"/>
    </i>
    <i r="1">
      <x/>
    </i>
    <i t="grand">
      <x/>
    </i>
  </rowItems>
  <colItems count="1">
    <i/>
  </colItems>
  <dataFields count="1">
    <dataField name="计数项:性别" fld="3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数据透视表1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F25" firstHeaderRow="1" firstDataRow="2" firstDataCol="1" rowPageCount="1" colPageCount="1"/>
  <pivotFields count="10">
    <pivotField axis="axisRow" showAll="0">
      <items count="16">
        <item x="11"/>
        <item x="10"/>
        <item x="3"/>
        <item x="6"/>
        <item x="0"/>
        <item x="12"/>
        <item x="13"/>
        <item x="1"/>
        <item x="5"/>
        <item x="2"/>
        <item x="14"/>
        <item x="4"/>
        <item x="8"/>
        <item x="7"/>
        <item x="9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axis="axisCol" showAll="0">
      <items count="5">
        <item x="3"/>
        <item x="0"/>
        <item x="1"/>
        <item x="2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2">
    <field x="1"/>
    <field x="0"/>
  </rowFields>
  <rowItems count="21">
    <i>
      <x/>
    </i>
    <i r="1">
      <x v="4"/>
    </i>
    <i r="1">
      <x v="7"/>
    </i>
    <i r="1">
      <x v="9"/>
    </i>
    <i>
      <x v="1"/>
    </i>
    <i r="1">
      <x v="2"/>
    </i>
    <i r="1">
      <x v="8"/>
    </i>
    <i r="1">
      <x v="11"/>
    </i>
    <i>
      <x v="2"/>
    </i>
    <i r="1">
      <x v="3"/>
    </i>
    <i r="1">
      <x v="12"/>
    </i>
    <i r="1">
      <x v="13"/>
    </i>
    <i>
      <x v="3"/>
    </i>
    <i r="1">
      <x/>
    </i>
    <i r="1">
      <x v="1"/>
    </i>
    <i r="1">
      <x v="14"/>
    </i>
    <i>
      <x v="4"/>
    </i>
    <i r="1">
      <x v="5"/>
    </i>
    <i r="1">
      <x v="6"/>
    </i>
    <i r="1">
      <x v="10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3" hier="-1"/>
  </pageFields>
  <dataFields count="1">
    <dataField name="求和项:应发工资" fld="9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7.xml><?xml version="1.0" encoding="utf-8"?>
<pivotTableDefinition xmlns="http://schemas.openxmlformats.org/spreadsheetml/2006/main" name="数据透视表2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B6" firstHeaderRow="1" firstDataRow="1" firstDataCol="1"/>
  <pivotFields count="10"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dataField="1" showAll="0"/>
    <pivotField showAll="0"/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平均值项:奖金" fld="7" subtotal="average" baseField="3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8.xml><?xml version="1.0" encoding="utf-8"?>
<pivotTableDefinition xmlns="http://schemas.openxmlformats.org/spreadsheetml/2006/main" name="数据透视表3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F3:G16" firstHeaderRow="1" firstDataRow="1" firstDataCol="1"/>
  <pivotFields count="10"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axis="axisRow" dataField="1" showAll="0" sortType="descending">
      <items count="3">
        <item x="0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</pivotFields>
  <rowFields count="2">
    <field x="1"/>
    <field x="3"/>
  </rowFields>
  <rowItems count="13">
    <i>
      <x/>
    </i>
    <i r="1">
      <x/>
    </i>
    <i>
      <x v="1"/>
    </i>
    <i r="1">
      <x v="1"/>
    </i>
    <i r="1">
      <x/>
    </i>
    <i>
      <x v="2"/>
    </i>
    <i r="1">
      <x v="1"/>
    </i>
    <i>
      <x v="3"/>
    </i>
    <i r="1">
      <x v="1"/>
    </i>
    <i r="1">
      <x/>
    </i>
    <i>
      <x v="4"/>
    </i>
    <i r="1">
      <x/>
    </i>
    <i t="grand">
      <x/>
    </i>
  </rowItems>
  <colItems count="1">
    <i/>
  </colItems>
  <dataFields count="1">
    <dataField name="计数项:性别" fld="3" subtotal="count" baseField="0" baseItem="0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9.xml><?xml version="1.0" encoding="utf-8"?>
<pivotTableDefinition xmlns="http://schemas.openxmlformats.org/spreadsheetml/2006/main" name="数据透视表2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F25" firstHeaderRow="1" firstDataRow="2" firstDataCol="1" rowPageCount="1" colPageCount="1"/>
  <pivotFields count="10">
    <pivotField axis="axisRow" showAll="0">
      <items count="16">
        <item x="11"/>
        <item x="10"/>
        <item x="3"/>
        <item x="6"/>
        <item x="0"/>
        <item x="12"/>
        <item x="13"/>
        <item x="1"/>
        <item x="5"/>
        <item x="2"/>
        <item x="14"/>
        <item x="4"/>
        <item x="8"/>
        <item x="7"/>
        <item x="9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axis="axisCol" showAll="0">
      <items count="5">
        <item x="3"/>
        <item x="0"/>
        <item x="1"/>
        <item x="2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2">
    <field x="1"/>
    <field x="0"/>
  </rowFields>
  <rowItems count="21">
    <i>
      <x/>
    </i>
    <i r="1">
      <x v="4"/>
    </i>
    <i r="1">
      <x v="7"/>
    </i>
    <i r="1">
      <x v="9"/>
    </i>
    <i>
      <x v="1"/>
    </i>
    <i r="1">
      <x v="2"/>
    </i>
    <i r="1">
      <x v="8"/>
    </i>
    <i r="1">
      <x v="11"/>
    </i>
    <i>
      <x v="2"/>
    </i>
    <i r="1">
      <x v="3"/>
    </i>
    <i r="1">
      <x v="12"/>
    </i>
    <i r="1">
      <x v="13"/>
    </i>
    <i>
      <x v="3"/>
    </i>
    <i r="1">
      <x/>
    </i>
    <i r="1">
      <x v="1"/>
    </i>
    <i r="1">
      <x v="14"/>
    </i>
    <i>
      <x v="4"/>
    </i>
    <i r="1">
      <x v="5"/>
    </i>
    <i r="1">
      <x v="6"/>
    </i>
    <i r="1">
      <x v="10"/>
    </i>
    <i t="grand">
      <x/>
    </i>
  </rowItems>
  <colFields count="1">
    <field x="2"/>
  </colFields>
  <colItems count="5">
    <i>
      <x/>
    </i>
    <i>
      <x v="1"/>
    </i>
    <i>
      <x v="2"/>
    </i>
    <i>
      <x v="3"/>
    </i>
    <i t="grand">
      <x/>
    </i>
  </colItems>
  <pageFields count="1">
    <pageField fld="3" hier="-1"/>
  </pageFields>
  <dataFields count="1">
    <dataField name="求和项:应发工资" fld="9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0.xml><?xml version="1.0" encoding="utf-8"?>
<pivotTableDefinition xmlns="http://schemas.openxmlformats.org/spreadsheetml/2006/main" name="数据透视表3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B6" firstHeaderRow="1" firstDataRow="1" firstDataCol="1"/>
  <pivotFields count="10"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dataField="1" showAll="0"/>
    <pivotField showAll="0"/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平均值项:奖金" fld="7" subtotal="average" baseField="3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1.xml><?xml version="1.0" encoding="utf-8"?>
<pivotTableDefinition xmlns="http://schemas.openxmlformats.org/spreadsheetml/2006/main" name="数据透视表4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1:B14" firstHeaderRow="1" firstDataRow="1" firstDataCol="1"/>
  <pivotFields count="10"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axis="axisRow" dataField="1" showAll="0" sortType="descending">
      <items count="3">
        <item x="0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showAll="0"/>
    <pivotField showAll="0"/>
    <pivotField showAll="0"/>
    <pivotField showAll="0"/>
  </pivotFields>
  <rowFields count="2">
    <field x="1"/>
    <field x="3"/>
  </rowFields>
  <rowItems count="13">
    <i>
      <x/>
    </i>
    <i r="1">
      <x/>
    </i>
    <i>
      <x v="1"/>
    </i>
    <i r="1">
      <x v="1"/>
    </i>
    <i r="1">
      <x/>
    </i>
    <i>
      <x v="2"/>
    </i>
    <i r="1">
      <x v="1"/>
    </i>
    <i>
      <x v="3"/>
    </i>
    <i r="1">
      <x v="1"/>
    </i>
    <i r="1">
      <x/>
    </i>
    <i>
      <x v="4"/>
    </i>
    <i r="1">
      <x/>
    </i>
    <i t="grand">
      <x/>
    </i>
  </rowItems>
  <colItems count="1">
    <i/>
  </colItems>
  <dataFields count="1">
    <dataField name="计数项:性别" fld="3" subtotal="count" baseField="0" baseItem="0"/>
  </dataFields>
  <pivotTableStyleInfo name="PivotStyleMedium1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2.xml><?xml version="1.0" encoding="utf-8"?>
<pivotTableDefinition xmlns="http://schemas.openxmlformats.org/spreadsheetml/2006/main" name="数据透视表1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E15" firstHeaderRow="1" firstDataRow="2" firstDataCol="1" rowPageCount="1" colPageCount="1"/>
  <pivotFields count="10">
    <pivotField axis="axisRow" showAll="0">
      <items count="16">
        <item x="11"/>
        <item x="10"/>
        <item x="3"/>
        <item x="6"/>
        <item x="0"/>
        <item x="12"/>
        <item x="13"/>
        <item x="1"/>
        <item x="5"/>
        <item x="2"/>
        <item x="14"/>
        <item x="4"/>
        <item x="8"/>
        <item x="7"/>
        <item x="9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axis="axisCol" showAll="0">
      <items count="5">
        <item x="3"/>
        <item x="0"/>
        <item x="1"/>
        <item x="2"/>
        <item t="default"/>
      </items>
    </pivotField>
    <pivotField axis="axisPage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2">
    <field x="1"/>
    <field x="0"/>
  </rowFields>
  <rowItems count="11">
    <i>
      <x v="1"/>
    </i>
    <i r="1">
      <x v="8"/>
    </i>
    <i r="1">
      <x v="11"/>
    </i>
    <i>
      <x v="2"/>
    </i>
    <i r="1">
      <x v="3"/>
    </i>
    <i r="1">
      <x v="12"/>
    </i>
    <i r="1">
      <x v="13"/>
    </i>
    <i>
      <x v="3"/>
    </i>
    <i r="1">
      <x v="1"/>
    </i>
    <i r="1">
      <x v="14"/>
    </i>
    <i t="grand">
      <x/>
    </i>
  </rowItems>
  <colFields count="1">
    <field x="2"/>
  </colFields>
  <colItems count="4">
    <i>
      <x/>
    </i>
    <i>
      <x v="1"/>
    </i>
    <i>
      <x v="3"/>
    </i>
    <i t="grand">
      <x/>
    </i>
  </colItems>
  <pageFields count="1">
    <pageField fld="3" item="1" hier="-1"/>
  </pageFields>
  <dataFields count="1">
    <dataField name="求和项:应发工资" fld="9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3.xml><?xml version="1.0" encoding="utf-8"?>
<pivotTableDefinition xmlns="http://schemas.openxmlformats.org/spreadsheetml/2006/main" name="数据透视表2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B6" firstHeaderRow="1" firstDataRow="1" firstDataCol="1"/>
  <pivotFields count="10">
    <pivotField showAll="0"/>
    <pivotField showAll="0"/>
    <pivotField showAll="0"/>
    <pivotField axis="axisRow" showAll="0">
      <items count="3">
        <item x="0"/>
        <item x="1"/>
        <item t="default"/>
      </items>
    </pivotField>
    <pivotField showAll="0"/>
    <pivotField showAll="0"/>
    <pivotField showAll="0"/>
    <pivotField dataField="1" showAll="0"/>
    <pivotField showAll="0"/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平均值项:奖金" fld="7" subtotal="average" baseField="3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14.xml><?xml version="1.0" encoding="utf-8"?>
<pivotTableDefinition xmlns="http://schemas.openxmlformats.org/spreadsheetml/2006/main" name="数据透视表3" cacheId="5" applyNumberFormats="0" applyBorderFormats="0" applyFontFormats="0" applyPatternFormats="0" applyAlignmentFormats="0" applyWidthHeightFormats="1" dataCaption="值" updatedVersion="4" minRefreshableVersion="3" useAutoFormatting="1" itemPrintTitles="1" createdVersion="4" indent="0" outline="1" outlineData="1" multipleFieldFilters="0">
  <location ref="A3:B16" firstHeaderRow="1" firstDataRow="1" firstDataCol="1"/>
  <pivotFields count="10">
    <pivotField showAll="0"/>
    <pivotField axis="axisRow" showAll="0">
      <items count="6">
        <item x="0"/>
        <item x="1"/>
        <item x="2"/>
        <item x="3"/>
        <item x="4"/>
        <item t="default"/>
      </items>
    </pivotField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showAll="0"/>
    <pivotField showAll="0"/>
    <pivotField showAll="0"/>
    <pivotField showAll="0"/>
  </pivotFields>
  <rowFields count="2">
    <field x="1"/>
    <field x="3"/>
  </rowFields>
  <rowItems count="13">
    <i>
      <x/>
    </i>
    <i r="1">
      <x/>
    </i>
    <i>
      <x v="1"/>
    </i>
    <i r="1">
      <x/>
    </i>
    <i r="1">
      <x v="1"/>
    </i>
    <i>
      <x v="2"/>
    </i>
    <i r="1">
      <x v="1"/>
    </i>
    <i>
      <x v="3"/>
    </i>
    <i r="1">
      <x/>
    </i>
    <i r="1">
      <x v="1"/>
    </i>
    <i>
      <x v="4"/>
    </i>
    <i r="1">
      <x/>
    </i>
    <i t="grand">
      <x/>
    </i>
  </rowItems>
  <colItems count="1">
    <i/>
  </colItems>
  <dataFields count="1">
    <dataField name="计数项:性别" fld="3" subtotal="count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3" name="表3" displayName="表3" ref="A1:F5" totalsRowShown="0" headerRowDxfId="7" dataDxfId="6">
  <tableColumns count="6">
    <tableColumn id="1" name="姓名" dataDxfId="5"/>
    <tableColumn id="2" name="城市" dataDxfId="4"/>
    <tableColumn id="3" name="电话" dataDxfId="3"/>
    <tableColumn id="4" name="购买产品" dataDxfId="2"/>
    <tableColumn id="5" name="购买数量" dataDxfId="1"/>
    <tableColumn id="6" name="购买日期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/>
  </sheetViews>
  <sheetFormatPr defaultColWidth="13.625" defaultRowHeight="22.5" x14ac:dyDescent="0.25"/>
  <cols>
    <col min="1" max="2" width="13.625" style="34"/>
    <col min="3" max="3" width="20.625" style="34" customWidth="1"/>
    <col min="4" max="4" width="13.625" style="34"/>
    <col min="5" max="5" width="16.375" style="34" customWidth="1"/>
    <col min="6" max="6" width="20.125" style="34" customWidth="1"/>
    <col min="7" max="16384" width="13.625" style="34"/>
  </cols>
  <sheetData>
    <row r="1" spans="1:6" x14ac:dyDescent="0.25">
      <c r="A1" s="33" t="s">
        <v>0</v>
      </c>
      <c r="B1" s="33" t="s">
        <v>160</v>
      </c>
      <c r="C1" s="33" t="s">
        <v>161</v>
      </c>
      <c r="D1" s="33" t="s">
        <v>162</v>
      </c>
      <c r="E1" s="33" t="s">
        <v>163</v>
      </c>
      <c r="F1" s="33" t="s">
        <v>164</v>
      </c>
    </row>
    <row r="2" spans="1:6" x14ac:dyDescent="0.25">
      <c r="A2" s="33" t="s">
        <v>207</v>
      </c>
      <c r="B2" s="33" t="s">
        <v>167</v>
      </c>
      <c r="C2" s="33">
        <v>13517803034</v>
      </c>
      <c r="D2" s="33" t="s">
        <v>168</v>
      </c>
      <c r="E2" s="33">
        <v>1</v>
      </c>
      <c r="F2" s="35">
        <v>42591</v>
      </c>
    </row>
    <row r="3" spans="1:6" x14ac:dyDescent="0.25">
      <c r="A3" s="33" t="s">
        <v>169</v>
      </c>
      <c r="B3" s="33" t="s">
        <v>165</v>
      </c>
      <c r="C3" s="33">
        <v>13481220138</v>
      </c>
      <c r="D3" s="33" t="s">
        <v>171</v>
      </c>
      <c r="E3" s="33">
        <v>1</v>
      </c>
      <c r="F3" s="35">
        <v>42802</v>
      </c>
    </row>
    <row r="4" spans="1:6" x14ac:dyDescent="0.25">
      <c r="A4" s="33" t="s">
        <v>170</v>
      </c>
      <c r="B4" s="33" t="s">
        <v>167</v>
      </c>
      <c r="C4" s="33">
        <v>13517803034</v>
      </c>
      <c r="D4" s="33" t="s">
        <v>172</v>
      </c>
      <c r="E4" s="33">
        <v>1</v>
      </c>
      <c r="F4" s="35">
        <v>43109</v>
      </c>
    </row>
    <row r="5" spans="1:6" x14ac:dyDescent="0.25">
      <c r="A5" s="33" t="s">
        <v>204</v>
      </c>
      <c r="B5" s="33" t="s">
        <v>205</v>
      </c>
      <c r="C5" s="33">
        <v>15578257650</v>
      </c>
      <c r="D5" s="33" t="s">
        <v>206</v>
      </c>
      <c r="E5" s="33">
        <v>1</v>
      </c>
      <c r="F5" s="35">
        <v>42717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D14" sqref="D14"/>
    </sheetView>
  </sheetViews>
  <sheetFormatPr defaultRowHeight="13.5" x14ac:dyDescent="0.15"/>
  <cols>
    <col min="2" max="2" width="14" customWidth="1"/>
    <col min="3" max="3" width="18.5" customWidth="1"/>
    <col min="4" max="4" width="15.75" customWidth="1"/>
    <col min="5" max="5" width="18.5" customWidth="1"/>
    <col min="6" max="6" width="20" customWidth="1"/>
  </cols>
  <sheetData>
    <row r="1" spans="1:6" ht="20.25" x14ac:dyDescent="0.25">
      <c r="A1" s="24" t="s">
        <v>0</v>
      </c>
      <c r="B1" s="24" t="s">
        <v>160</v>
      </c>
      <c r="C1" s="24" t="s">
        <v>161</v>
      </c>
      <c r="D1" s="24" t="s">
        <v>162</v>
      </c>
      <c r="E1" s="24" t="s">
        <v>163</v>
      </c>
      <c r="F1" s="24" t="s">
        <v>164</v>
      </c>
    </row>
    <row r="2" spans="1:6" ht="20.25" x14ac:dyDescent="0.25">
      <c r="A2" s="24" t="s">
        <v>159</v>
      </c>
      <c r="B2" s="24" t="s">
        <v>165</v>
      </c>
      <c r="C2" s="24">
        <v>13481220138</v>
      </c>
      <c r="D2" s="24" t="s">
        <v>166</v>
      </c>
      <c r="E2" s="24">
        <v>1</v>
      </c>
      <c r="F2" s="32">
        <v>42012</v>
      </c>
    </row>
    <row r="3" spans="1:6" ht="20.25" x14ac:dyDescent="0.25">
      <c r="A3" s="24" t="s">
        <v>1</v>
      </c>
      <c r="B3" s="24" t="s">
        <v>167</v>
      </c>
      <c r="C3" s="24">
        <v>13517803034</v>
      </c>
      <c r="D3" s="24" t="s">
        <v>168</v>
      </c>
      <c r="E3" s="24">
        <v>1</v>
      </c>
      <c r="F3" s="32">
        <v>42591</v>
      </c>
    </row>
    <row r="4" spans="1:6" ht="20.25" x14ac:dyDescent="0.25">
      <c r="A4" s="24" t="s">
        <v>169</v>
      </c>
      <c r="B4" s="24" t="s">
        <v>165</v>
      </c>
      <c r="C4" s="24">
        <v>13481220138</v>
      </c>
      <c r="D4" s="24" t="s">
        <v>171</v>
      </c>
      <c r="E4" s="24">
        <v>1</v>
      </c>
      <c r="F4" s="32">
        <v>42802</v>
      </c>
    </row>
    <row r="5" spans="1:6" ht="20.25" x14ac:dyDescent="0.25">
      <c r="A5" s="24" t="s">
        <v>170</v>
      </c>
      <c r="B5" s="24" t="s">
        <v>167</v>
      </c>
      <c r="C5" s="24">
        <v>13517803034</v>
      </c>
      <c r="D5" s="24" t="s">
        <v>172</v>
      </c>
      <c r="E5" s="24">
        <v>1</v>
      </c>
      <c r="F5" s="32">
        <v>43109</v>
      </c>
    </row>
  </sheetData>
  <phoneticPr fontId="1" type="noConversion"/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H11" sqref="H11"/>
    </sheetView>
  </sheetViews>
  <sheetFormatPr defaultColWidth="12.25" defaultRowHeight="20.25" x14ac:dyDescent="0.25"/>
  <cols>
    <col min="1" max="16384" width="12.25" style="31"/>
  </cols>
  <sheetData>
    <row r="1" spans="1:7" x14ac:dyDescent="0.25">
      <c r="A1" s="36" t="s">
        <v>42</v>
      </c>
      <c r="B1" s="36" t="s">
        <v>0</v>
      </c>
      <c r="C1" s="36" t="s">
        <v>41</v>
      </c>
      <c r="D1" s="36" t="s">
        <v>40</v>
      </c>
      <c r="E1" s="36" t="s">
        <v>39</v>
      </c>
      <c r="F1" s="36" t="s">
        <v>38</v>
      </c>
      <c r="G1" s="36" t="s">
        <v>37</v>
      </c>
    </row>
    <row r="2" spans="1:7" x14ac:dyDescent="0.25">
      <c r="A2" s="36" t="s">
        <v>16</v>
      </c>
      <c r="B2" s="37" t="s">
        <v>17</v>
      </c>
      <c r="C2" s="37" t="s">
        <v>3</v>
      </c>
      <c r="D2" s="38">
        <v>1689</v>
      </c>
      <c r="E2" s="38">
        <v>1670</v>
      </c>
      <c r="F2" s="38">
        <v>1678</v>
      </c>
      <c r="G2" s="38">
        <f>SUM(D2:F2)</f>
        <v>5037</v>
      </c>
    </row>
    <row r="3" spans="1:7" x14ac:dyDescent="0.25">
      <c r="A3" s="36" t="s">
        <v>14</v>
      </c>
      <c r="B3" s="37" t="s">
        <v>15</v>
      </c>
      <c r="C3" s="37" t="s">
        <v>3</v>
      </c>
      <c r="D3" s="38">
        <v>1765</v>
      </c>
      <c r="E3" s="38">
        <v>1780</v>
      </c>
      <c r="F3" s="38">
        <v>1756</v>
      </c>
      <c r="G3" s="38">
        <f>SUM(D3:F3)</f>
        <v>5301</v>
      </c>
    </row>
    <row r="4" spans="1:7" x14ac:dyDescent="0.25">
      <c r="A4" s="36" t="s">
        <v>12</v>
      </c>
      <c r="B4" s="37" t="s">
        <v>13</v>
      </c>
      <c r="C4" s="37" t="s">
        <v>3</v>
      </c>
      <c r="D4" s="38">
        <v>1721</v>
      </c>
      <c r="E4" s="38">
        <v>1740</v>
      </c>
      <c r="F4" s="38">
        <v>1764</v>
      </c>
      <c r="G4" s="38">
        <f>SUM(D4:F4)</f>
        <v>5225</v>
      </c>
    </row>
    <row r="5" spans="1:7" x14ac:dyDescent="0.25">
      <c r="A5" s="36" t="s">
        <v>10</v>
      </c>
      <c r="B5" s="37" t="s">
        <v>11</v>
      </c>
      <c r="C5" s="37" t="s">
        <v>2</v>
      </c>
      <c r="D5" s="38">
        <v>1450</v>
      </c>
      <c r="E5" s="38">
        <v>1620</v>
      </c>
      <c r="F5" s="38">
        <v>1640</v>
      </c>
      <c r="G5" s="38">
        <f>SUM(D5:F5)</f>
        <v>4710</v>
      </c>
    </row>
    <row r="6" spans="1:7" x14ac:dyDescent="0.25">
      <c r="A6" s="36" t="s">
        <v>8</v>
      </c>
      <c r="B6" s="37" t="s">
        <v>9</v>
      </c>
      <c r="C6" s="37" t="s">
        <v>2</v>
      </c>
      <c r="D6" s="38">
        <v>1589</v>
      </c>
      <c r="E6" s="38">
        <v>1650</v>
      </c>
      <c r="F6" s="38">
        <v>1641</v>
      </c>
      <c r="G6" s="38">
        <f>SUM(D6:F6)</f>
        <v>4880</v>
      </c>
    </row>
    <row r="7" spans="1:7" x14ac:dyDescent="0.25">
      <c r="A7" s="36" t="s">
        <v>6</v>
      </c>
      <c r="B7" s="37" t="s">
        <v>7</v>
      </c>
      <c r="C7" s="37" t="s">
        <v>3</v>
      </c>
      <c r="D7" s="38">
        <v>1624</v>
      </c>
      <c r="E7" s="38">
        <v>1647</v>
      </c>
      <c r="F7" s="38">
        <v>1624</v>
      </c>
      <c r="G7" s="38">
        <f>SUM(D7:F7)</f>
        <v>4895</v>
      </c>
    </row>
    <row r="8" spans="1:7" x14ac:dyDescent="0.25">
      <c r="A8" s="36" t="s">
        <v>185</v>
      </c>
      <c r="B8" s="37" t="s">
        <v>4</v>
      </c>
      <c r="C8" s="37" t="s">
        <v>5</v>
      </c>
      <c r="D8" s="38">
        <v>2156</v>
      </c>
      <c r="E8" s="38">
        <v>2235</v>
      </c>
      <c r="F8" s="38">
        <v>2158</v>
      </c>
      <c r="G8" s="38">
        <f>SUM(D8:F8)</f>
        <v>6549</v>
      </c>
    </row>
  </sheetData>
  <sortState ref="A2:G8">
    <sortCondition descending="1" ref="A2:A8"/>
    <sortCondition ref="D2:D8"/>
    <sortCondition ref="E2:E8"/>
  </sortState>
  <phoneticPr fontId="1" type="noConversion"/>
  <dataValidations count="1">
    <dataValidation type="list" allowBlank="1" showInputMessage="1" showErrorMessage="1" sqref="C2:C8">
      <formula1>"男,女"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"/>
  <sheetViews>
    <sheetView zoomScaleNormal="100" workbookViewId="0">
      <selection sqref="A1:G1"/>
    </sheetView>
  </sheetViews>
  <sheetFormatPr defaultColWidth="8.75" defaultRowHeight="14.25" x14ac:dyDescent="0.15"/>
  <cols>
    <col min="1" max="1" width="12.75" style="1" customWidth="1"/>
    <col min="2" max="2" width="12.125" style="1" customWidth="1"/>
    <col min="3" max="3" width="14" style="1" customWidth="1"/>
    <col min="4" max="4" width="13.875" style="1" customWidth="1"/>
    <col min="5" max="5" width="18.125" style="1" customWidth="1"/>
    <col min="6" max="6" width="15.875" style="1" customWidth="1"/>
    <col min="7" max="7" width="15.375" style="1" customWidth="1"/>
    <col min="8" max="16384" width="8.75" style="1"/>
  </cols>
  <sheetData>
    <row r="1" spans="1:7" ht="23.25" customHeight="1" thickBot="1" x14ac:dyDescent="0.2">
      <c r="A1" s="60" t="s">
        <v>202</v>
      </c>
      <c r="B1" s="60"/>
      <c r="C1" s="60"/>
      <c r="D1" s="60"/>
      <c r="E1" s="60"/>
      <c r="F1" s="60"/>
      <c r="G1" s="60"/>
    </row>
    <row r="2" spans="1:7" s="14" customFormat="1" ht="20.25" x14ac:dyDescent="0.15">
      <c r="A2" s="36" t="s">
        <v>42</v>
      </c>
      <c r="B2" s="36" t="s">
        <v>36</v>
      </c>
      <c r="C2" s="36" t="s">
        <v>41</v>
      </c>
      <c r="D2" s="36" t="s">
        <v>40</v>
      </c>
      <c r="E2" s="36" t="s">
        <v>39</v>
      </c>
      <c r="F2" s="36" t="s">
        <v>38</v>
      </c>
      <c r="G2" s="36" t="s">
        <v>37</v>
      </c>
    </row>
    <row r="3" spans="1:7" ht="20.25" x14ac:dyDescent="0.15">
      <c r="A3" s="36" t="s">
        <v>16</v>
      </c>
      <c r="B3" s="37" t="s">
        <v>17</v>
      </c>
      <c r="C3" s="37" t="s">
        <v>3</v>
      </c>
      <c r="D3" s="38">
        <v>1689</v>
      </c>
      <c r="E3" s="38">
        <v>1670</v>
      </c>
      <c r="F3" s="38">
        <v>1678</v>
      </c>
      <c r="G3" s="38">
        <f t="shared" ref="G3:G9" si="0">SUM(D3:F3)</f>
        <v>5037</v>
      </c>
    </row>
    <row r="4" spans="1:7" ht="20.25" x14ac:dyDescent="0.15">
      <c r="A4" s="36" t="s">
        <v>14</v>
      </c>
      <c r="B4" s="37" t="s">
        <v>15</v>
      </c>
      <c r="C4" s="37" t="s">
        <v>3</v>
      </c>
      <c r="D4" s="38">
        <v>1765</v>
      </c>
      <c r="E4" s="38">
        <v>1780</v>
      </c>
      <c r="F4" s="38">
        <v>1756</v>
      </c>
      <c r="G4" s="38">
        <f t="shared" si="0"/>
        <v>5301</v>
      </c>
    </row>
    <row r="5" spans="1:7" ht="20.25" x14ac:dyDescent="0.15">
      <c r="A5" s="36" t="s">
        <v>12</v>
      </c>
      <c r="B5" s="37" t="s">
        <v>13</v>
      </c>
      <c r="C5" s="37" t="s">
        <v>3</v>
      </c>
      <c r="D5" s="38">
        <v>1721</v>
      </c>
      <c r="E5" s="38">
        <v>1740</v>
      </c>
      <c r="F5" s="38">
        <v>1764</v>
      </c>
      <c r="G5" s="38">
        <f t="shared" si="0"/>
        <v>5225</v>
      </c>
    </row>
    <row r="6" spans="1:7" ht="20.25" x14ac:dyDescent="0.15">
      <c r="A6" s="36" t="s">
        <v>10</v>
      </c>
      <c r="B6" s="37" t="s">
        <v>11</v>
      </c>
      <c r="C6" s="37" t="s">
        <v>2</v>
      </c>
      <c r="D6" s="38">
        <v>1450</v>
      </c>
      <c r="E6" s="38">
        <v>1620</v>
      </c>
      <c r="F6" s="38">
        <v>1640</v>
      </c>
      <c r="G6" s="38">
        <f t="shared" si="0"/>
        <v>4710</v>
      </c>
    </row>
    <row r="7" spans="1:7" ht="20.25" x14ac:dyDescent="0.15">
      <c r="A7" s="36" t="s">
        <v>8</v>
      </c>
      <c r="B7" s="37" t="s">
        <v>9</v>
      </c>
      <c r="C7" s="37" t="s">
        <v>2</v>
      </c>
      <c r="D7" s="38">
        <v>1589</v>
      </c>
      <c r="E7" s="38">
        <v>1650</v>
      </c>
      <c r="F7" s="38">
        <v>1641</v>
      </c>
      <c r="G7" s="38">
        <f t="shared" si="0"/>
        <v>4880</v>
      </c>
    </row>
    <row r="8" spans="1:7" ht="20.25" x14ac:dyDescent="0.15">
      <c r="A8" s="36" t="s">
        <v>6</v>
      </c>
      <c r="B8" s="37" t="s">
        <v>7</v>
      </c>
      <c r="C8" s="37" t="s">
        <v>3</v>
      </c>
      <c r="D8" s="38">
        <v>1624</v>
      </c>
      <c r="E8" s="38">
        <v>1647</v>
      </c>
      <c r="F8" s="38">
        <v>1624</v>
      </c>
      <c r="G8" s="38">
        <f t="shared" si="0"/>
        <v>4895</v>
      </c>
    </row>
    <row r="9" spans="1:7" ht="20.25" x14ac:dyDescent="0.15">
      <c r="A9" s="36" t="s">
        <v>203</v>
      </c>
      <c r="B9" s="37" t="s">
        <v>4</v>
      </c>
      <c r="C9" s="37" t="s">
        <v>5</v>
      </c>
      <c r="D9" s="38">
        <v>2156</v>
      </c>
      <c r="E9" s="38">
        <v>2235</v>
      </c>
      <c r="F9" s="38">
        <v>2158</v>
      </c>
      <c r="G9" s="38">
        <f t="shared" si="0"/>
        <v>6549</v>
      </c>
    </row>
    <row r="10" spans="1:7" x14ac:dyDescent="0.15">
      <c r="A10" s="12"/>
      <c r="B10" s="11"/>
      <c r="C10" s="13"/>
      <c r="D10" s="10"/>
      <c r="E10" s="10"/>
      <c r="F10" s="10"/>
      <c r="G10" s="10"/>
    </row>
    <row r="11" spans="1:7" x14ac:dyDescent="0.15">
      <c r="A11" s="12"/>
      <c r="B11" s="11"/>
      <c r="C11" s="13"/>
      <c r="D11" s="10"/>
      <c r="E11" s="10"/>
      <c r="F11" s="10"/>
      <c r="G11" s="10"/>
    </row>
    <row r="12" spans="1:7" x14ac:dyDescent="0.15">
      <c r="A12" s="12"/>
      <c r="B12" s="11"/>
      <c r="C12" s="13"/>
      <c r="D12" s="10"/>
      <c r="E12" s="10"/>
      <c r="F12" s="10"/>
      <c r="G12" s="10"/>
    </row>
    <row r="13" spans="1:7" x14ac:dyDescent="0.15">
      <c r="A13" s="12"/>
      <c r="B13" s="11"/>
      <c r="C13" s="13"/>
      <c r="D13" s="10"/>
      <c r="E13" s="10"/>
      <c r="F13" s="10"/>
      <c r="G13" s="10"/>
    </row>
    <row r="14" spans="1:7" x14ac:dyDescent="0.15">
      <c r="A14" s="12"/>
      <c r="B14" s="11"/>
      <c r="C14" s="13"/>
      <c r="D14" s="10"/>
      <c r="E14" s="10"/>
      <c r="F14" s="10"/>
      <c r="G14" s="10"/>
    </row>
    <row r="15" spans="1:7" x14ac:dyDescent="0.15">
      <c r="A15" s="12"/>
      <c r="B15" s="11"/>
      <c r="C15" s="13"/>
      <c r="D15" s="10"/>
      <c r="E15" s="10"/>
      <c r="F15" s="10"/>
      <c r="G15" s="10"/>
    </row>
    <row r="16" spans="1:7" x14ac:dyDescent="0.15">
      <c r="A16" s="12"/>
      <c r="B16" s="11"/>
      <c r="C16" s="13"/>
      <c r="D16" s="10"/>
      <c r="E16" s="10"/>
      <c r="F16" s="10"/>
      <c r="G16" s="10"/>
    </row>
    <row r="17" spans="1:7" x14ac:dyDescent="0.15">
      <c r="A17" s="12"/>
      <c r="B17" s="11"/>
      <c r="C17" s="13"/>
      <c r="D17" s="10"/>
      <c r="E17" s="10"/>
      <c r="F17" s="10"/>
      <c r="G17" s="10"/>
    </row>
    <row r="18" spans="1:7" customFormat="1" ht="13.5" x14ac:dyDescent="0.15"/>
    <row r="19" spans="1:7" customFormat="1" ht="13.5" x14ac:dyDescent="0.15"/>
    <row r="20" spans="1:7" customFormat="1" ht="13.5" x14ac:dyDescent="0.15"/>
    <row r="21" spans="1:7" customFormat="1" ht="13.5" x14ac:dyDescent="0.15"/>
    <row r="22" spans="1:7" customFormat="1" ht="13.5" x14ac:dyDescent="0.15"/>
    <row r="23" spans="1:7" customFormat="1" ht="13.5" x14ac:dyDescent="0.15"/>
    <row r="24" spans="1:7" customFormat="1" ht="13.5" x14ac:dyDescent="0.15"/>
    <row r="25" spans="1:7" customFormat="1" ht="13.5" x14ac:dyDescent="0.15"/>
    <row r="26" spans="1:7" customFormat="1" ht="13.5" x14ac:dyDescent="0.15"/>
    <row r="27" spans="1:7" customFormat="1" ht="13.5" x14ac:dyDescent="0.15"/>
    <row r="28" spans="1:7" customFormat="1" ht="13.5" x14ac:dyDescent="0.15"/>
    <row r="29" spans="1:7" customFormat="1" ht="13.5" x14ac:dyDescent="0.15"/>
    <row r="30" spans="1:7" customFormat="1" ht="13.5" x14ac:dyDescent="0.15"/>
    <row r="31" spans="1:7" customFormat="1" ht="13.5" x14ac:dyDescent="0.15"/>
    <row r="32" spans="1:7" customFormat="1" ht="13.5" x14ac:dyDescent="0.15"/>
    <row r="33" spans="1:17" customFormat="1" ht="13.5" x14ac:dyDescent="0.15"/>
    <row r="34" spans="1:17" customFormat="1" ht="13.5" x14ac:dyDescent="0.15"/>
    <row r="35" spans="1:17" customFormat="1" ht="13.5" x14ac:dyDescent="0.15"/>
    <row r="36" spans="1:17" customFormat="1" ht="13.5" x14ac:dyDescent="0.15"/>
    <row r="37" spans="1:17" customFormat="1" ht="13.5" x14ac:dyDescent="0.15"/>
    <row r="38" spans="1:17" customFormat="1" ht="13.5" x14ac:dyDescent="0.15">
      <c r="G38" s="20"/>
    </row>
    <row r="39" spans="1:17" customFormat="1" ht="13.5" x14ac:dyDescent="0.15"/>
    <row r="40" spans="1:17" customFormat="1" ht="13.5" x14ac:dyDescent="0.15"/>
    <row r="41" spans="1:17" customFormat="1" ht="13.5" x14ac:dyDescent="0.15">
      <c r="G41" s="20"/>
    </row>
    <row r="42" spans="1:17" customFormat="1" ht="13.5" x14ac:dyDescent="0.15">
      <c r="G42" s="20"/>
    </row>
    <row r="43" spans="1:17" customFormat="1" ht="13.5" x14ac:dyDescent="0.15"/>
    <row r="44" spans="1:17" customFormat="1" ht="13.5" x14ac:dyDescent="0.15">
      <c r="A44" s="20"/>
      <c r="B44" s="20"/>
      <c r="C44" s="20"/>
      <c r="D44" s="20"/>
      <c r="E44" s="20"/>
      <c r="F44" s="20"/>
      <c r="G44" s="20"/>
    </row>
    <row r="45" spans="1:17" x14ac:dyDescent="0.15">
      <c r="A45" s="9" t="s">
        <v>35</v>
      </c>
      <c r="B45" s="5" t="s">
        <v>34</v>
      </c>
      <c r="C45" s="5" t="s">
        <v>33</v>
      </c>
      <c r="D45" s="2">
        <v>1800</v>
      </c>
      <c r="E45" s="2">
        <v>0</v>
      </c>
      <c r="F45" s="2">
        <v>0</v>
      </c>
      <c r="G45" s="2">
        <v>200</v>
      </c>
      <c r="H45" s="2">
        <v>120</v>
      </c>
      <c r="I45" s="2">
        <v>130</v>
      </c>
      <c r="J45" s="2">
        <f t="shared" ref="J45:J56" si="1">SUM(D45:I45)</f>
        <v>2250</v>
      </c>
      <c r="K45" s="2">
        <v>70</v>
      </c>
      <c r="L45" s="2">
        <v>20</v>
      </c>
      <c r="M45" s="2">
        <v>210</v>
      </c>
      <c r="N45" s="2">
        <v>8</v>
      </c>
      <c r="O45" s="2">
        <f t="shared" ref="O45:O56" si="2">SUM(K45:N45)</f>
        <v>308</v>
      </c>
      <c r="P45" s="2">
        <f t="shared" ref="P45:P56" si="3">SUM(J45-K45-L45-M45-N45)</f>
        <v>1942</v>
      </c>
      <c r="Q45" s="8">
        <v>2160</v>
      </c>
    </row>
    <row r="46" spans="1:17" customFormat="1" ht="13.5" x14ac:dyDescent="0.15">
      <c r="A46" s="20"/>
      <c r="B46" s="20"/>
      <c r="C46" s="20"/>
      <c r="D46" s="20"/>
      <c r="E46" s="20"/>
      <c r="F46" s="20"/>
      <c r="G46" s="20"/>
    </row>
    <row r="47" spans="1:17" customFormat="1" ht="13.5" x14ac:dyDescent="0.15"/>
    <row r="48" spans="1:17" x14ac:dyDescent="0.15">
      <c r="A48" s="9" t="s">
        <v>32</v>
      </c>
      <c r="B48" s="5" t="s">
        <v>31</v>
      </c>
      <c r="C48" s="5" t="s">
        <v>18</v>
      </c>
      <c r="D48" s="2">
        <v>800</v>
      </c>
      <c r="E48" s="2">
        <v>0</v>
      </c>
      <c r="F48" s="2">
        <v>0</v>
      </c>
      <c r="G48" s="2">
        <v>0</v>
      </c>
      <c r="H48" s="2">
        <v>120</v>
      </c>
      <c r="I48" s="2">
        <v>130</v>
      </c>
      <c r="J48" s="2">
        <f t="shared" si="1"/>
        <v>1050</v>
      </c>
      <c r="K48" s="2">
        <v>40</v>
      </c>
      <c r="L48" s="2">
        <v>20</v>
      </c>
      <c r="M48" s="2">
        <v>0</v>
      </c>
      <c r="N48" s="2">
        <v>0</v>
      </c>
      <c r="O48" s="2">
        <f t="shared" si="2"/>
        <v>60</v>
      </c>
      <c r="P48" s="2">
        <f t="shared" si="3"/>
        <v>990</v>
      </c>
      <c r="Q48" s="8">
        <v>990</v>
      </c>
    </row>
    <row r="49" spans="1:17" x14ac:dyDescent="0.15">
      <c r="A49" s="9" t="s">
        <v>30</v>
      </c>
      <c r="B49" s="5" t="s">
        <v>29</v>
      </c>
      <c r="C49" s="5" t="s">
        <v>18</v>
      </c>
      <c r="D49" s="2">
        <v>1200</v>
      </c>
      <c r="E49" s="2">
        <v>0</v>
      </c>
      <c r="F49" s="2">
        <v>0</v>
      </c>
      <c r="G49" s="2">
        <v>0</v>
      </c>
      <c r="H49" s="2">
        <v>120</v>
      </c>
      <c r="I49" s="2">
        <v>130</v>
      </c>
      <c r="J49" s="2">
        <f t="shared" si="1"/>
        <v>1450</v>
      </c>
      <c r="K49" s="2">
        <v>50</v>
      </c>
      <c r="L49" s="2">
        <v>20</v>
      </c>
      <c r="M49" s="2">
        <v>90</v>
      </c>
      <c r="N49" s="2">
        <v>0</v>
      </c>
      <c r="O49" s="2">
        <f t="shared" si="2"/>
        <v>160</v>
      </c>
      <c r="P49" s="2">
        <f t="shared" si="3"/>
        <v>1290</v>
      </c>
      <c r="Q49" s="8">
        <v>1380</v>
      </c>
    </row>
    <row r="50" spans="1:17" customFormat="1" ht="13.5" x14ac:dyDescent="0.15">
      <c r="A50" s="20"/>
      <c r="B50" s="20"/>
      <c r="C50" s="20"/>
      <c r="D50" s="20"/>
      <c r="E50" s="20"/>
      <c r="F50" s="20"/>
      <c r="G50" s="20"/>
    </row>
    <row r="51" spans="1:17" x14ac:dyDescent="0.15">
      <c r="A51" s="9" t="s">
        <v>28</v>
      </c>
      <c r="B51" s="5" t="s">
        <v>27</v>
      </c>
      <c r="C51" s="5" t="s">
        <v>24</v>
      </c>
      <c r="D51" s="2">
        <v>1500</v>
      </c>
      <c r="E51" s="2">
        <v>0</v>
      </c>
      <c r="F51" s="2">
        <v>300</v>
      </c>
      <c r="G51" s="2">
        <v>0</v>
      </c>
      <c r="H51" s="2">
        <v>120</v>
      </c>
      <c r="I51" s="2">
        <v>130</v>
      </c>
      <c r="J51" s="2">
        <f t="shared" si="1"/>
        <v>2050</v>
      </c>
      <c r="K51" s="2">
        <v>50</v>
      </c>
      <c r="L51" s="2">
        <v>20</v>
      </c>
      <c r="M51" s="2">
        <v>0</v>
      </c>
      <c r="N51" s="2">
        <v>0</v>
      </c>
      <c r="O51" s="2">
        <f t="shared" si="2"/>
        <v>70</v>
      </c>
      <c r="P51" s="2">
        <f t="shared" si="3"/>
        <v>1980</v>
      </c>
      <c r="Q51" s="8">
        <v>1980</v>
      </c>
    </row>
    <row r="52" spans="1:17" x14ac:dyDescent="0.15">
      <c r="A52" s="9" t="s">
        <v>26</v>
      </c>
      <c r="B52" s="5" t="s">
        <v>25</v>
      </c>
      <c r="C52" s="5" t="s">
        <v>24</v>
      </c>
      <c r="D52" s="2">
        <v>1000</v>
      </c>
      <c r="E52" s="2">
        <v>0</v>
      </c>
      <c r="F52" s="2">
        <v>300</v>
      </c>
      <c r="G52" s="2">
        <v>0</v>
      </c>
      <c r="H52" s="2">
        <v>120</v>
      </c>
      <c r="I52" s="2">
        <v>130</v>
      </c>
      <c r="J52" s="2">
        <f t="shared" si="1"/>
        <v>1550</v>
      </c>
      <c r="K52" s="2">
        <v>40</v>
      </c>
      <c r="L52" s="2">
        <v>20</v>
      </c>
      <c r="M52" s="2">
        <v>0</v>
      </c>
      <c r="N52" s="2">
        <v>0</v>
      </c>
      <c r="O52" s="2">
        <f t="shared" si="2"/>
        <v>60</v>
      </c>
      <c r="P52" s="2">
        <f t="shared" si="3"/>
        <v>1490</v>
      </c>
      <c r="Q52" s="8">
        <v>1490</v>
      </c>
    </row>
    <row r="53" spans="1:17" customFormat="1" ht="13.5" x14ac:dyDescent="0.15"/>
    <row r="54" spans="1:17" x14ac:dyDescent="0.15">
      <c r="A54" s="9" t="s">
        <v>23</v>
      </c>
      <c r="B54" s="5" t="s">
        <v>22</v>
      </c>
      <c r="C54" s="5" t="s">
        <v>19</v>
      </c>
      <c r="D54" s="2">
        <v>1600</v>
      </c>
      <c r="E54" s="2">
        <v>0</v>
      </c>
      <c r="F54" s="2">
        <v>300</v>
      </c>
      <c r="G54" s="2">
        <v>0</v>
      </c>
      <c r="H54" s="2">
        <v>120</v>
      </c>
      <c r="I54" s="2">
        <v>130</v>
      </c>
      <c r="J54" s="2">
        <f t="shared" si="1"/>
        <v>2150</v>
      </c>
      <c r="K54" s="2">
        <v>70</v>
      </c>
      <c r="L54" s="2">
        <v>20</v>
      </c>
      <c r="M54" s="2">
        <v>0</v>
      </c>
      <c r="N54" s="2">
        <v>3</v>
      </c>
      <c r="O54" s="2">
        <f t="shared" si="2"/>
        <v>93</v>
      </c>
      <c r="P54" s="2">
        <f t="shared" si="3"/>
        <v>2057</v>
      </c>
      <c r="Q54" s="8">
        <v>2060</v>
      </c>
    </row>
    <row r="55" spans="1:17" customFormat="1" ht="13.5" x14ac:dyDescent="0.15">
      <c r="A55" s="20"/>
      <c r="B55" s="20"/>
      <c r="C55" s="20"/>
      <c r="D55" s="20"/>
      <c r="E55" s="20"/>
      <c r="F55" s="20"/>
      <c r="G55" s="20"/>
    </row>
    <row r="56" spans="1:17" ht="15" thickBot="1" x14ac:dyDescent="0.2">
      <c r="A56" s="7" t="s">
        <v>21</v>
      </c>
      <c r="B56" s="6" t="s">
        <v>20</v>
      </c>
      <c r="C56" s="5" t="s">
        <v>19</v>
      </c>
      <c r="D56" s="4">
        <v>2100</v>
      </c>
      <c r="E56" s="4">
        <v>0</v>
      </c>
      <c r="F56" s="4">
        <v>300</v>
      </c>
      <c r="G56" s="4">
        <v>0</v>
      </c>
      <c r="H56" s="2">
        <v>120</v>
      </c>
      <c r="I56" s="2">
        <v>130</v>
      </c>
      <c r="J56" s="2">
        <f t="shared" si="1"/>
        <v>2650</v>
      </c>
      <c r="K56" s="4">
        <v>70</v>
      </c>
      <c r="L56" s="4">
        <v>30</v>
      </c>
      <c r="M56" s="4">
        <v>20</v>
      </c>
      <c r="N56" s="4">
        <v>30</v>
      </c>
      <c r="O56" s="2">
        <f t="shared" si="2"/>
        <v>150</v>
      </c>
      <c r="P56" s="2">
        <f t="shared" si="3"/>
        <v>2500</v>
      </c>
      <c r="Q56" s="3">
        <v>2550</v>
      </c>
    </row>
    <row r="57" spans="1:17" customFormat="1" ht="13.5" x14ac:dyDescent="0.15"/>
    <row r="58" spans="1:17" customFormat="1" ht="13.5" x14ac:dyDescent="0.15"/>
    <row r="59" spans="1:17" customFormat="1" ht="13.5" x14ac:dyDescent="0.15"/>
    <row r="60" spans="1:17" customFormat="1" ht="13.5" x14ac:dyDescent="0.15"/>
    <row r="61" spans="1:17" customFormat="1" ht="13.5" x14ac:dyDescent="0.15"/>
    <row r="62" spans="1:17" customFormat="1" ht="13.5" x14ac:dyDescent="0.15"/>
    <row r="63" spans="1:17" customFormat="1" ht="13.5" x14ac:dyDescent="0.15"/>
    <row r="64" spans="1:17" customFormat="1" ht="13.5" x14ac:dyDescent="0.15"/>
    <row r="65" customFormat="1" ht="13.5" x14ac:dyDescent="0.15"/>
    <row r="66" customFormat="1" ht="13.5" x14ac:dyDescent="0.15"/>
    <row r="67" customFormat="1" ht="13.5" x14ac:dyDescent="0.15"/>
    <row r="68" customFormat="1" ht="13.5" x14ac:dyDescent="0.15"/>
    <row r="69" customFormat="1" ht="13.5" x14ac:dyDescent="0.15"/>
    <row r="70" customFormat="1" ht="13.5" x14ac:dyDescent="0.15"/>
    <row r="71" customFormat="1" ht="13.5" x14ac:dyDescent="0.15"/>
  </sheetData>
  <sortState ref="A2:G9">
    <sortCondition descending="1" ref="A2"/>
  </sortState>
  <mergeCells count="1">
    <mergeCell ref="A1:G1"/>
  </mergeCells>
  <phoneticPr fontId="1" type="noConversion"/>
  <dataValidations count="1">
    <dataValidation type="list" allowBlank="1" showInputMessage="1" showErrorMessage="1" sqref="IZ4:IZ17 SV4:SV17 ACR4:ACR17 AMN4:AMN17 AWJ4:AWJ17 BGF4:BGF17 BQB4:BQB17 BZX4:BZX17 CJT4:CJT17 CTP4:CTP17 DDL4:DDL17 DNH4:DNH17 DXD4:DXD17 EGZ4:EGZ17 EQV4:EQV17 FAR4:FAR17 FKN4:FKN17 FUJ4:FUJ17 GEF4:GEF17 GOB4:GOB17 GXX4:GXX17 HHT4:HHT17 HRP4:HRP17 IBL4:IBL17 ILH4:ILH17 IVD4:IVD17 JEZ4:JEZ17 JOV4:JOV17 JYR4:JYR17 KIN4:KIN17 KSJ4:KSJ17 LCF4:LCF17 LMB4:LMB17 LVX4:LVX17 MFT4:MFT17 MPP4:MPP17 MZL4:MZL17 NJH4:NJH17 NTD4:NTD17 OCZ4:OCZ17 OMV4:OMV17 OWR4:OWR17 PGN4:PGN17 PQJ4:PQJ17 QAF4:QAF17 QKB4:QKB17 QTX4:QTX17 RDT4:RDT17 RNP4:RNP17 RXL4:RXL17 SHH4:SHH17 SRD4:SRD17 TAZ4:TAZ17 TKV4:TKV17 TUR4:TUR17 UEN4:UEN17 UOJ4:UOJ17 UYF4:UYF17 VIB4:VIB17 VRX4:VRX17 WBT4:WBT17 WLP4:WLP17 WVL4:WVL17 L917530:L917544 D65554:D65560 IZ65554:IZ65560 SV65554:SV65560 ACR65554:ACR65560 AMN65554:AMN65560 AWJ65554:AWJ65560 BGF65554:BGF65560 BQB65554:BQB65560 BZX65554:BZX65560 CJT65554:CJT65560 CTP65554:CTP65560 DDL65554:DDL65560 DNH65554:DNH65560 DXD65554:DXD65560 EGZ65554:EGZ65560 EQV65554:EQV65560 FAR65554:FAR65560 FKN65554:FKN65560 FUJ65554:FUJ65560 GEF65554:GEF65560 GOB65554:GOB65560 GXX65554:GXX65560 HHT65554:HHT65560 HRP65554:HRP65560 IBL65554:IBL65560 ILH65554:ILH65560 IVD65554:IVD65560 JEZ65554:JEZ65560 JOV65554:JOV65560 JYR65554:JYR65560 KIN65554:KIN65560 KSJ65554:KSJ65560 LCF65554:LCF65560 LMB65554:LMB65560 LVX65554:LVX65560 MFT65554:MFT65560 MPP65554:MPP65560 MZL65554:MZL65560 NJH65554:NJH65560 NTD65554:NTD65560 OCZ65554:OCZ65560 OMV65554:OMV65560 OWR65554:OWR65560 PGN65554:PGN65560 PQJ65554:PQJ65560 QAF65554:QAF65560 QKB65554:QKB65560 QTX65554:QTX65560 RDT65554:RDT65560 RNP65554:RNP65560 RXL65554:RXL65560 SHH65554:SHH65560 SRD65554:SRD65560 TAZ65554:TAZ65560 TKV65554:TKV65560 TUR65554:TUR65560 UEN65554:UEN65560 UOJ65554:UOJ65560 UYF65554:UYF65560 VIB65554:VIB65560 VRX65554:VRX65560 WBT65554:WBT65560 WLP65554:WLP65560 WVL65554:WVL65560 D131090:D131096 IZ131090:IZ131096 SV131090:SV131096 ACR131090:ACR131096 AMN131090:AMN131096 AWJ131090:AWJ131096 BGF131090:BGF131096 BQB131090:BQB131096 BZX131090:BZX131096 CJT131090:CJT131096 CTP131090:CTP131096 DDL131090:DDL131096 DNH131090:DNH131096 DXD131090:DXD131096 EGZ131090:EGZ131096 EQV131090:EQV131096 FAR131090:FAR131096 FKN131090:FKN131096 FUJ131090:FUJ131096 GEF131090:GEF131096 GOB131090:GOB131096 GXX131090:GXX131096 HHT131090:HHT131096 HRP131090:HRP131096 IBL131090:IBL131096 ILH131090:ILH131096 IVD131090:IVD131096 JEZ131090:JEZ131096 JOV131090:JOV131096 JYR131090:JYR131096 KIN131090:KIN131096 KSJ131090:KSJ131096 LCF131090:LCF131096 LMB131090:LMB131096 LVX131090:LVX131096 MFT131090:MFT131096 MPP131090:MPP131096 MZL131090:MZL131096 NJH131090:NJH131096 NTD131090:NTD131096 OCZ131090:OCZ131096 OMV131090:OMV131096 OWR131090:OWR131096 PGN131090:PGN131096 PQJ131090:PQJ131096 QAF131090:QAF131096 QKB131090:QKB131096 QTX131090:QTX131096 RDT131090:RDT131096 RNP131090:RNP131096 RXL131090:RXL131096 SHH131090:SHH131096 SRD131090:SRD131096 TAZ131090:TAZ131096 TKV131090:TKV131096 TUR131090:TUR131096 UEN131090:UEN131096 UOJ131090:UOJ131096 UYF131090:UYF131096 VIB131090:VIB131096 VRX131090:VRX131096 WBT131090:WBT131096 WLP131090:WLP131096 WVL131090:WVL131096 D196626:D196632 IZ196626:IZ196632 SV196626:SV196632 ACR196626:ACR196632 AMN196626:AMN196632 AWJ196626:AWJ196632 BGF196626:BGF196632 BQB196626:BQB196632 BZX196626:BZX196632 CJT196626:CJT196632 CTP196626:CTP196632 DDL196626:DDL196632 DNH196626:DNH196632 DXD196626:DXD196632 EGZ196626:EGZ196632 EQV196626:EQV196632 FAR196626:FAR196632 FKN196626:FKN196632 FUJ196626:FUJ196632 GEF196626:GEF196632 GOB196626:GOB196632 GXX196626:GXX196632 HHT196626:HHT196632 HRP196626:HRP196632 IBL196626:IBL196632 ILH196626:ILH196632 IVD196626:IVD196632 JEZ196626:JEZ196632 JOV196626:JOV196632 JYR196626:JYR196632 KIN196626:KIN196632 KSJ196626:KSJ196632 LCF196626:LCF196632 LMB196626:LMB196632 LVX196626:LVX196632 MFT196626:MFT196632 MPP196626:MPP196632 MZL196626:MZL196632 NJH196626:NJH196632 NTD196626:NTD196632 OCZ196626:OCZ196632 OMV196626:OMV196632 OWR196626:OWR196632 PGN196626:PGN196632 PQJ196626:PQJ196632 QAF196626:QAF196632 QKB196626:QKB196632 QTX196626:QTX196632 RDT196626:RDT196632 RNP196626:RNP196632 RXL196626:RXL196632 SHH196626:SHH196632 SRD196626:SRD196632 TAZ196626:TAZ196632 TKV196626:TKV196632 TUR196626:TUR196632 UEN196626:UEN196632 UOJ196626:UOJ196632 UYF196626:UYF196632 VIB196626:VIB196632 VRX196626:VRX196632 WBT196626:WBT196632 WLP196626:WLP196632 WVL196626:WVL196632 D262162:D262168 IZ262162:IZ262168 SV262162:SV262168 ACR262162:ACR262168 AMN262162:AMN262168 AWJ262162:AWJ262168 BGF262162:BGF262168 BQB262162:BQB262168 BZX262162:BZX262168 CJT262162:CJT262168 CTP262162:CTP262168 DDL262162:DDL262168 DNH262162:DNH262168 DXD262162:DXD262168 EGZ262162:EGZ262168 EQV262162:EQV262168 FAR262162:FAR262168 FKN262162:FKN262168 FUJ262162:FUJ262168 GEF262162:GEF262168 GOB262162:GOB262168 GXX262162:GXX262168 HHT262162:HHT262168 HRP262162:HRP262168 IBL262162:IBL262168 ILH262162:ILH262168 IVD262162:IVD262168 JEZ262162:JEZ262168 JOV262162:JOV262168 JYR262162:JYR262168 KIN262162:KIN262168 KSJ262162:KSJ262168 LCF262162:LCF262168 LMB262162:LMB262168 LVX262162:LVX262168 MFT262162:MFT262168 MPP262162:MPP262168 MZL262162:MZL262168 NJH262162:NJH262168 NTD262162:NTD262168 OCZ262162:OCZ262168 OMV262162:OMV262168 OWR262162:OWR262168 PGN262162:PGN262168 PQJ262162:PQJ262168 QAF262162:QAF262168 QKB262162:QKB262168 QTX262162:QTX262168 RDT262162:RDT262168 RNP262162:RNP262168 RXL262162:RXL262168 SHH262162:SHH262168 SRD262162:SRD262168 TAZ262162:TAZ262168 TKV262162:TKV262168 TUR262162:TUR262168 UEN262162:UEN262168 UOJ262162:UOJ262168 UYF262162:UYF262168 VIB262162:VIB262168 VRX262162:VRX262168 WBT262162:WBT262168 WLP262162:WLP262168 WVL262162:WVL262168 D327698:D327704 IZ327698:IZ327704 SV327698:SV327704 ACR327698:ACR327704 AMN327698:AMN327704 AWJ327698:AWJ327704 BGF327698:BGF327704 BQB327698:BQB327704 BZX327698:BZX327704 CJT327698:CJT327704 CTP327698:CTP327704 DDL327698:DDL327704 DNH327698:DNH327704 DXD327698:DXD327704 EGZ327698:EGZ327704 EQV327698:EQV327704 FAR327698:FAR327704 FKN327698:FKN327704 FUJ327698:FUJ327704 GEF327698:GEF327704 GOB327698:GOB327704 GXX327698:GXX327704 HHT327698:HHT327704 HRP327698:HRP327704 IBL327698:IBL327704 ILH327698:ILH327704 IVD327698:IVD327704 JEZ327698:JEZ327704 JOV327698:JOV327704 JYR327698:JYR327704 KIN327698:KIN327704 KSJ327698:KSJ327704 LCF327698:LCF327704 LMB327698:LMB327704 LVX327698:LVX327704 MFT327698:MFT327704 MPP327698:MPP327704 MZL327698:MZL327704 NJH327698:NJH327704 NTD327698:NTD327704 OCZ327698:OCZ327704 OMV327698:OMV327704 OWR327698:OWR327704 PGN327698:PGN327704 PQJ327698:PQJ327704 QAF327698:QAF327704 QKB327698:QKB327704 QTX327698:QTX327704 RDT327698:RDT327704 RNP327698:RNP327704 RXL327698:RXL327704 SHH327698:SHH327704 SRD327698:SRD327704 TAZ327698:TAZ327704 TKV327698:TKV327704 TUR327698:TUR327704 UEN327698:UEN327704 UOJ327698:UOJ327704 UYF327698:UYF327704 VIB327698:VIB327704 VRX327698:VRX327704 WBT327698:WBT327704 WLP327698:WLP327704 WVL327698:WVL327704 D393234:D393240 IZ393234:IZ393240 SV393234:SV393240 ACR393234:ACR393240 AMN393234:AMN393240 AWJ393234:AWJ393240 BGF393234:BGF393240 BQB393234:BQB393240 BZX393234:BZX393240 CJT393234:CJT393240 CTP393234:CTP393240 DDL393234:DDL393240 DNH393234:DNH393240 DXD393234:DXD393240 EGZ393234:EGZ393240 EQV393234:EQV393240 FAR393234:FAR393240 FKN393234:FKN393240 FUJ393234:FUJ393240 GEF393234:GEF393240 GOB393234:GOB393240 GXX393234:GXX393240 HHT393234:HHT393240 HRP393234:HRP393240 IBL393234:IBL393240 ILH393234:ILH393240 IVD393234:IVD393240 JEZ393234:JEZ393240 JOV393234:JOV393240 JYR393234:JYR393240 KIN393234:KIN393240 KSJ393234:KSJ393240 LCF393234:LCF393240 LMB393234:LMB393240 LVX393234:LVX393240 MFT393234:MFT393240 MPP393234:MPP393240 MZL393234:MZL393240 NJH393234:NJH393240 NTD393234:NTD393240 OCZ393234:OCZ393240 OMV393234:OMV393240 OWR393234:OWR393240 PGN393234:PGN393240 PQJ393234:PQJ393240 QAF393234:QAF393240 QKB393234:QKB393240 QTX393234:QTX393240 RDT393234:RDT393240 RNP393234:RNP393240 RXL393234:RXL393240 SHH393234:SHH393240 SRD393234:SRD393240 TAZ393234:TAZ393240 TKV393234:TKV393240 TUR393234:TUR393240 UEN393234:UEN393240 UOJ393234:UOJ393240 UYF393234:UYF393240 VIB393234:VIB393240 VRX393234:VRX393240 WBT393234:WBT393240 WLP393234:WLP393240 WVL393234:WVL393240 D458770:D458776 IZ458770:IZ458776 SV458770:SV458776 ACR458770:ACR458776 AMN458770:AMN458776 AWJ458770:AWJ458776 BGF458770:BGF458776 BQB458770:BQB458776 BZX458770:BZX458776 CJT458770:CJT458776 CTP458770:CTP458776 DDL458770:DDL458776 DNH458770:DNH458776 DXD458770:DXD458776 EGZ458770:EGZ458776 EQV458770:EQV458776 FAR458770:FAR458776 FKN458770:FKN458776 FUJ458770:FUJ458776 GEF458770:GEF458776 GOB458770:GOB458776 GXX458770:GXX458776 HHT458770:HHT458776 HRP458770:HRP458776 IBL458770:IBL458776 ILH458770:ILH458776 IVD458770:IVD458776 JEZ458770:JEZ458776 JOV458770:JOV458776 JYR458770:JYR458776 KIN458770:KIN458776 KSJ458770:KSJ458776 LCF458770:LCF458776 LMB458770:LMB458776 LVX458770:LVX458776 MFT458770:MFT458776 MPP458770:MPP458776 MZL458770:MZL458776 NJH458770:NJH458776 NTD458770:NTD458776 OCZ458770:OCZ458776 OMV458770:OMV458776 OWR458770:OWR458776 PGN458770:PGN458776 PQJ458770:PQJ458776 QAF458770:QAF458776 QKB458770:QKB458776 QTX458770:QTX458776 RDT458770:RDT458776 RNP458770:RNP458776 RXL458770:RXL458776 SHH458770:SHH458776 SRD458770:SRD458776 TAZ458770:TAZ458776 TKV458770:TKV458776 TUR458770:TUR458776 UEN458770:UEN458776 UOJ458770:UOJ458776 UYF458770:UYF458776 VIB458770:VIB458776 VRX458770:VRX458776 WBT458770:WBT458776 WLP458770:WLP458776 WVL458770:WVL458776 D524306:D524312 IZ524306:IZ524312 SV524306:SV524312 ACR524306:ACR524312 AMN524306:AMN524312 AWJ524306:AWJ524312 BGF524306:BGF524312 BQB524306:BQB524312 BZX524306:BZX524312 CJT524306:CJT524312 CTP524306:CTP524312 DDL524306:DDL524312 DNH524306:DNH524312 DXD524306:DXD524312 EGZ524306:EGZ524312 EQV524306:EQV524312 FAR524306:FAR524312 FKN524306:FKN524312 FUJ524306:FUJ524312 GEF524306:GEF524312 GOB524306:GOB524312 GXX524306:GXX524312 HHT524306:HHT524312 HRP524306:HRP524312 IBL524306:IBL524312 ILH524306:ILH524312 IVD524306:IVD524312 JEZ524306:JEZ524312 JOV524306:JOV524312 JYR524306:JYR524312 KIN524306:KIN524312 KSJ524306:KSJ524312 LCF524306:LCF524312 LMB524306:LMB524312 LVX524306:LVX524312 MFT524306:MFT524312 MPP524306:MPP524312 MZL524306:MZL524312 NJH524306:NJH524312 NTD524306:NTD524312 OCZ524306:OCZ524312 OMV524306:OMV524312 OWR524306:OWR524312 PGN524306:PGN524312 PQJ524306:PQJ524312 QAF524306:QAF524312 QKB524306:QKB524312 QTX524306:QTX524312 RDT524306:RDT524312 RNP524306:RNP524312 RXL524306:RXL524312 SHH524306:SHH524312 SRD524306:SRD524312 TAZ524306:TAZ524312 TKV524306:TKV524312 TUR524306:TUR524312 UEN524306:UEN524312 UOJ524306:UOJ524312 UYF524306:UYF524312 VIB524306:VIB524312 VRX524306:VRX524312 WBT524306:WBT524312 WLP524306:WLP524312 WVL524306:WVL524312 D589842:D589848 IZ589842:IZ589848 SV589842:SV589848 ACR589842:ACR589848 AMN589842:AMN589848 AWJ589842:AWJ589848 BGF589842:BGF589848 BQB589842:BQB589848 BZX589842:BZX589848 CJT589842:CJT589848 CTP589842:CTP589848 DDL589842:DDL589848 DNH589842:DNH589848 DXD589842:DXD589848 EGZ589842:EGZ589848 EQV589842:EQV589848 FAR589842:FAR589848 FKN589842:FKN589848 FUJ589842:FUJ589848 GEF589842:GEF589848 GOB589842:GOB589848 GXX589842:GXX589848 HHT589842:HHT589848 HRP589842:HRP589848 IBL589842:IBL589848 ILH589842:ILH589848 IVD589842:IVD589848 JEZ589842:JEZ589848 JOV589842:JOV589848 JYR589842:JYR589848 KIN589842:KIN589848 KSJ589842:KSJ589848 LCF589842:LCF589848 LMB589842:LMB589848 LVX589842:LVX589848 MFT589842:MFT589848 MPP589842:MPP589848 MZL589842:MZL589848 NJH589842:NJH589848 NTD589842:NTD589848 OCZ589842:OCZ589848 OMV589842:OMV589848 OWR589842:OWR589848 PGN589842:PGN589848 PQJ589842:PQJ589848 QAF589842:QAF589848 QKB589842:QKB589848 QTX589842:QTX589848 RDT589842:RDT589848 RNP589842:RNP589848 RXL589842:RXL589848 SHH589842:SHH589848 SRD589842:SRD589848 TAZ589842:TAZ589848 TKV589842:TKV589848 TUR589842:TUR589848 UEN589842:UEN589848 UOJ589842:UOJ589848 UYF589842:UYF589848 VIB589842:VIB589848 VRX589842:VRX589848 WBT589842:WBT589848 WLP589842:WLP589848 WVL589842:WVL589848 D655378:D655384 IZ655378:IZ655384 SV655378:SV655384 ACR655378:ACR655384 AMN655378:AMN655384 AWJ655378:AWJ655384 BGF655378:BGF655384 BQB655378:BQB655384 BZX655378:BZX655384 CJT655378:CJT655384 CTP655378:CTP655384 DDL655378:DDL655384 DNH655378:DNH655384 DXD655378:DXD655384 EGZ655378:EGZ655384 EQV655378:EQV655384 FAR655378:FAR655384 FKN655378:FKN655384 FUJ655378:FUJ655384 GEF655378:GEF655384 GOB655378:GOB655384 GXX655378:GXX655384 HHT655378:HHT655384 HRP655378:HRP655384 IBL655378:IBL655384 ILH655378:ILH655384 IVD655378:IVD655384 JEZ655378:JEZ655384 JOV655378:JOV655384 JYR655378:JYR655384 KIN655378:KIN655384 KSJ655378:KSJ655384 LCF655378:LCF655384 LMB655378:LMB655384 LVX655378:LVX655384 MFT655378:MFT655384 MPP655378:MPP655384 MZL655378:MZL655384 NJH655378:NJH655384 NTD655378:NTD655384 OCZ655378:OCZ655384 OMV655378:OMV655384 OWR655378:OWR655384 PGN655378:PGN655384 PQJ655378:PQJ655384 QAF655378:QAF655384 QKB655378:QKB655384 QTX655378:QTX655384 RDT655378:RDT655384 RNP655378:RNP655384 RXL655378:RXL655384 SHH655378:SHH655384 SRD655378:SRD655384 TAZ655378:TAZ655384 TKV655378:TKV655384 TUR655378:TUR655384 UEN655378:UEN655384 UOJ655378:UOJ655384 UYF655378:UYF655384 VIB655378:VIB655384 VRX655378:VRX655384 WBT655378:WBT655384 WLP655378:WLP655384 WVL655378:WVL655384 D720914:D720920 IZ720914:IZ720920 SV720914:SV720920 ACR720914:ACR720920 AMN720914:AMN720920 AWJ720914:AWJ720920 BGF720914:BGF720920 BQB720914:BQB720920 BZX720914:BZX720920 CJT720914:CJT720920 CTP720914:CTP720920 DDL720914:DDL720920 DNH720914:DNH720920 DXD720914:DXD720920 EGZ720914:EGZ720920 EQV720914:EQV720920 FAR720914:FAR720920 FKN720914:FKN720920 FUJ720914:FUJ720920 GEF720914:GEF720920 GOB720914:GOB720920 GXX720914:GXX720920 HHT720914:HHT720920 HRP720914:HRP720920 IBL720914:IBL720920 ILH720914:ILH720920 IVD720914:IVD720920 JEZ720914:JEZ720920 JOV720914:JOV720920 JYR720914:JYR720920 KIN720914:KIN720920 KSJ720914:KSJ720920 LCF720914:LCF720920 LMB720914:LMB720920 LVX720914:LVX720920 MFT720914:MFT720920 MPP720914:MPP720920 MZL720914:MZL720920 NJH720914:NJH720920 NTD720914:NTD720920 OCZ720914:OCZ720920 OMV720914:OMV720920 OWR720914:OWR720920 PGN720914:PGN720920 PQJ720914:PQJ720920 QAF720914:QAF720920 QKB720914:QKB720920 QTX720914:QTX720920 RDT720914:RDT720920 RNP720914:RNP720920 RXL720914:RXL720920 SHH720914:SHH720920 SRD720914:SRD720920 TAZ720914:TAZ720920 TKV720914:TKV720920 TUR720914:TUR720920 UEN720914:UEN720920 UOJ720914:UOJ720920 UYF720914:UYF720920 VIB720914:VIB720920 VRX720914:VRX720920 WBT720914:WBT720920 WLP720914:WLP720920 WVL720914:WVL720920 D786450:D786456 IZ786450:IZ786456 SV786450:SV786456 ACR786450:ACR786456 AMN786450:AMN786456 AWJ786450:AWJ786456 BGF786450:BGF786456 BQB786450:BQB786456 BZX786450:BZX786456 CJT786450:CJT786456 CTP786450:CTP786456 DDL786450:DDL786456 DNH786450:DNH786456 DXD786450:DXD786456 EGZ786450:EGZ786456 EQV786450:EQV786456 FAR786450:FAR786456 FKN786450:FKN786456 FUJ786450:FUJ786456 GEF786450:GEF786456 GOB786450:GOB786456 GXX786450:GXX786456 HHT786450:HHT786456 HRP786450:HRP786456 IBL786450:IBL786456 ILH786450:ILH786456 IVD786450:IVD786456 JEZ786450:JEZ786456 JOV786450:JOV786456 JYR786450:JYR786456 KIN786450:KIN786456 KSJ786450:KSJ786456 LCF786450:LCF786456 LMB786450:LMB786456 LVX786450:LVX786456 MFT786450:MFT786456 MPP786450:MPP786456 MZL786450:MZL786456 NJH786450:NJH786456 NTD786450:NTD786456 OCZ786450:OCZ786456 OMV786450:OMV786456 OWR786450:OWR786456 PGN786450:PGN786456 PQJ786450:PQJ786456 QAF786450:QAF786456 QKB786450:QKB786456 QTX786450:QTX786456 RDT786450:RDT786456 RNP786450:RNP786456 RXL786450:RXL786456 SHH786450:SHH786456 SRD786450:SRD786456 TAZ786450:TAZ786456 TKV786450:TKV786456 TUR786450:TUR786456 UEN786450:UEN786456 UOJ786450:UOJ786456 UYF786450:UYF786456 VIB786450:VIB786456 VRX786450:VRX786456 WBT786450:WBT786456 WLP786450:WLP786456 WVL786450:WVL786456 D851986:D851992 IZ851986:IZ851992 SV851986:SV851992 ACR851986:ACR851992 AMN851986:AMN851992 AWJ851986:AWJ851992 BGF851986:BGF851992 BQB851986:BQB851992 BZX851986:BZX851992 CJT851986:CJT851992 CTP851986:CTP851992 DDL851986:DDL851992 DNH851986:DNH851992 DXD851986:DXD851992 EGZ851986:EGZ851992 EQV851986:EQV851992 FAR851986:FAR851992 FKN851986:FKN851992 FUJ851986:FUJ851992 GEF851986:GEF851992 GOB851986:GOB851992 GXX851986:GXX851992 HHT851986:HHT851992 HRP851986:HRP851992 IBL851986:IBL851992 ILH851986:ILH851992 IVD851986:IVD851992 JEZ851986:JEZ851992 JOV851986:JOV851992 JYR851986:JYR851992 KIN851986:KIN851992 KSJ851986:KSJ851992 LCF851986:LCF851992 LMB851986:LMB851992 LVX851986:LVX851992 MFT851986:MFT851992 MPP851986:MPP851992 MZL851986:MZL851992 NJH851986:NJH851992 NTD851986:NTD851992 OCZ851986:OCZ851992 OMV851986:OMV851992 OWR851986:OWR851992 PGN851986:PGN851992 PQJ851986:PQJ851992 QAF851986:QAF851992 QKB851986:QKB851992 QTX851986:QTX851992 RDT851986:RDT851992 RNP851986:RNP851992 RXL851986:RXL851992 SHH851986:SHH851992 SRD851986:SRD851992 TAZ851986:TAZ851992 TKV851986:TKV851992 TUR851986:TUR851992 UEN851986:UEN851992 UOJ851986:UOJ851992 UYF851986:UYF851992 VIB851986:VIB851992 VRX851986:VRX851992 WBT851986:WBT851992 WLP851986:WLP851992 WVL851986:WVL851992 D917522:D917528 IZ917522:IZ917528 SV917522:SV917528 ACR917522:ACR917528 AMN917522:AMN917528 AWJ917522:AWJ917528 BGF917522:BGF917528 BQB917522:BQB917528 BZX917522:BZX917528 CJT917522:CJT917528 CTP917522:CTP917528 DDL917522:DDL917528 DNH917522:DNH917528 DXD917522:DXD917528 EGZ917522:EGZ917528 EQV917522:EQV917528 FAR917522:FAR917528 FKN917522:FKN917528 FUJ917522:FUJ917528 GEF917522:GEF917528 GOB917522:GOB917528 GXX917522:GXX917528 HHT917522:HHT917528 HRP917522:HRP917528 IBL917522:IBL917528 ILH917522:ILH917528 IVD917522:IVD917528 JEZ917522:JEZ917528 JOV917522:JOV917528 JYR917522:JYR917528 KIN917522:KIN917528 KSJ917522:KSJ917528 LCF917522:LCF917528 LMB917522:LMB917528 LVX917522:LVX917528 MFT917522:MFT917528 MPP917522:MPP917528 MZL917522:MZL917528 NJH917522:NJH917528 NTD917522:NTD917528 OCZ917522:OCZ917528 OMV917522:OMV917528 OWR917522:OWR917528 PGN917522:PGN917528 PQJ917522:PQJ917528 QAF917522:QAF917528 QKB917522:QKB917528 QTX917522:QTX917528 RDT917522:RDT917528 RNP917522:RNP917528 RXL917522:RXL917528 SHH917522:SHH917528 SRD917522:SRD917528 TAZ917522:TAZ917528 TKV917522:TKV917528 TUR917522:TUR917528 UEN917522:UEN917528 UOJ917522:UOJ917528 UYF917522:UYF917528 VIB917522:VIB917528 VRX917522:VRX917528 WBT917522:WBT917528 WLP917522:WLP917528 WVL917522:WVL917528 D983058:D983064 IZ983058:IZ983064 SV983058:SV983064 ACR983058:ACR983064 AMN983058:AMN983064 AWJ983058:AWJ983064 BGF983058:BGF983064 BQB983058:BQB983064 BZX983058:BZX983064 CJT983058:CJT983064 CTP983058:CTP983064 DDL983058:DDL983064 DNH983058:DNH983064 DXD983058:DXD983064 EGZ983058:EGZ983064 EQV983058:EQV983064 FAR983058:FAR983064 FKN983058:FKN983064 FUJ983058:FUJ983064 GEF983058:GEF983064 GOB983058:GOB983064 GXX983058:GXX983064 HHT983058:HHT983064 HRP983058:HRP983064 IBL983058:IBL983064 ILH983058:ILH983064 IVD983058:IVD983064 JEZ983058:JEZ983064 JOV983058:JOV983064 JYR983058:JYR983064 KIN983058:KIN983064 KSJ983058:KSJ983064 LCF983058:LCF983064 LMB983058:LMB983064 LVX983058:LVX983064 MFT983058:MFT983064 MPP983058:MPP983064 MZL983058:MZL983064 NJH983058:NJH983064 NTD983058:NTD983064 OCZ983058:OCZ983064 OMV983058:OMV983064 OWR983058:OWR983064 PGN983058:PGN983064 PQJ983058:PQJ983064 QAF983058:QAF983064 QKB983058:QKB983064 QTX983058:QTX983064 RDT983058:RDT983064 RNP983058:RNP983064 RXL983058:RXL983064 SHH983058:SHH983064 SRD983058:SRD983064 TAZ983058:TAZ983064 TKV983058:TKV983064 TUR983058:TUR983064 UEN983058:UEN983064 UOJ983058:UOJ983064 UYF983058:UYF983064 VIB983058:VIB983064 VRX983058:VRX983064 WBT983058:WBT983064 WLP983058:WLP983064 WVL983058:WVL983064 JH917530:JH917544 TD917530:TD917544 ACZ917530:ACZ917544 AMV917530:AMV917544 AWR917530:AWR917544 BGN917530:BGN917544 BQJ917530:BQJ917544 CAF917530:CAF917544 CKB917530:CKB917544 CTX917530:CTX917544 DDT917530:DDT917544 DNP917530:DNP917544 DXL917530:DXL917544 EHH917530:EHH917544 ERD917530:ERD917544 FAZ917530:FAZ917544 FKV917530:FKV917544 FUR917530:FUR917544 GEN917530:GEN917544 GOJ917530:GOJ917544 GYF917530:GYF917544 HIB917530:HIB917544 HRX917530:HRX917544 IBT917530:IBT917544 ILP917530:ILP917544 IVL917530:IVL917544 JFH917530:JFH917544 JPD917530:JPD917544 JYZ917530:JYZ917544 KIV917530:KIV917544 KSR917530:KSR917544 LCN917530:LCN917544 LMJ917530:LMJ917544 LWF917530:LWF917544 MGB917530:MGB917544 MPX917530:MPX917544 MZT917530:MZT917544 NJP917530:NJP917544 NTL917530:NTL917544 ODH917530:ODH917544 OND917530:OND917544 OWZ917530:OWZ917544 PGV917530:PGV917544 PQR917530:PQR917544 QAN917530:QAN917544 QKJ917530:QKJ917544 QUF917530:QUF917544 REB917530:REB917544 RNX917530:RNX917544 RXT917530:RXT917544 SHP917530:SHP917544 SRL917530:SRL917544 TBH917530:TBH917544 TLD917530:TLD917544 TUZ917530:TUZ917544 UEV917530:UEV917544 UOR917530:UOR917544 UYN917530:UYN917544 VIJ917530:VIJ917544 VSF917530:VSF917544 WCB917530:WCB917544 WLX917530:WLX917544 WVT917530:WVT917544 D65567:D65574 IZ65567:IZ65574 SV65567:SV65574 ACR65567:ACR65574 AMN65567:AMN65574 AWJ65567:AWJ65574 BGF65567:BGF65574 BQB65567:BQB65574 BZX65567:BZX65574 CJT65567:CJT65574 CTP65567:CTP65574 DDL65567:DDL65574 DNH65567:DNH65574 DXD65567:DXD65574 EGZ65567:EGZ65574 EQV65567:EQV65574 FAR65567:FAR65574 FKN65567:FKN65574 FUJ65567:FUJ65574 GEF65567:GEF65574 GOB65567:GOB65574 GXX65567:GXX65574 HHT65567:HHT65574 HRP65567:HRP65574 IBL65567:IBL65574 ILH65567:ILH65574 IVD65567:IVD65574 JEZ65567:JEZ65574 JOV65567:JOV65574 JYR65567:JYR65574 KIN65567:KIN65574 KSJ65567:KSJ65574 LCF65567:LCF65574 LMB65567:LMB65574 LVX65567:LVX65574 MFT65567:MFT65574 MPP65567:MPP65574 MZL65567:MZL65574 NJH65567:NJH65574 NTD65567:NTD65574 OCZ65567:OCZ65574 OMV65567:OMV65574 OWR65567:OWR65574 PGN65567:PGN65574 PQJ65567:PQJ65574 QAF65567:QAF65574 QKB65567:QKB65574 QTX65567:QTX65574 RDT65567:RDT65574 RNP65567:RNP65574 RXL65567:RXL65574 SHH65567:SHH65574 SRD65567:SRD65574 TAZ65567:TAZ65574 TKV65567:TKV65574 TUR65567:TUR65574 UEN65567:UEN65574 UOJ65567:UOJ65574 UYF65567:UYF65574 VIB65567:VIB65574 VRX65567:VRX65574 WBT65567:WBT65574 WLP65567:WLP65574 WVL65567:WVL65574 D131103:D131110 IZ131103:IZ131110 SV131103:SV131110 ACR131103:ACR131110 AMN131103:AMN131110 AWJ131103:AWJ131110 BGF131103:BGF131110 BQB131103:BQB131110 BZX131103:BZX131110 CJT131103:CJT131110 CTP131103:CTP131110 DDL131103:DDL131110 DNH131103:DNH131110 DXD131103:DXD131110 EGZ131103:EGZ131110 EQV131103:EQV131110 FAR131103:FAR131110 FKN131103:FKN131110 FUJ131103:FUJ131110 GEF131103:GEF131110 GOB131103:GOB131110 GXX131103:GXX131110 HHT131103:HHT131110 HRP131103:HRP131110 IBL131103:IBL131110 ILH131103:ILH131110 IVD131103:IVD131110 JEZ131103:JEZ131110 JOV131103:JOV131110 JYR131103:JYR131110 KIN131103:KIN131110 KSJ131103:KSJ131110 LCF131103:LCF131110 LMB131103:LMB131110 LVX131103:LVX131110 MFT131103:MFT131110 MPP131103:MPP131110 MZL131103:MZL131110 NJH131103:NJH131110 NTD131103:NTD131110 OCZ131103:OCZ131110 OMV131103:OMV131110 OWR131103:OWR131110 PGN131103:PGN131110 PQJ131103:PQJ131110 QAF131103:QAF131110 QKB131103:QKB131110 QTX131103:QTX131110 RDT131103:RDT131110 RNP131103:RNP131110 RXL131103:RXL131110 SHH131103:SHH131110 SRD131103:SRD131110 TAZ131103:TAZ131110 TKV131103:TKV131110 TUR131103:TUR131110 UEN131103:UEN131110 UOJ131103:UOJ131110 UYF131103:UYF131110 VIB131103:VIB131110 VRX131103:VRX131110 WBT131103:WBT131110 WLP131103:WLP131110 WVL131103:WVL131110 D196639:D196646 IZ196639:IZ196646 SV196639:SV196646 ACR196639:ACR196646 AMN196639:AMN196646 AWJ196639:AWJ196646 BGF196639:BGF196646 BQB196639:BQB196646 BZX196639:BZX196646 CJT196639:CJT196646 CTP196639:CTP196646 DDL196639:DDL196646 DNH196639:DNH196646 DXD196639:DXD196646 EGZ196639:EGZ196646 EQV196639:EQV196646 FAR196639:FAR196646 FKN196639:FKN196646 FUJ196639:FUJ196646 GEF196639:GEF196646 GOB196639:GOB196646 GXX196639:GXX196646 HHT196639:HHT196646 HRP196639:HRP196646 IBL196639:IBL196646 ILH196639:ILH196646 IVD196639:IVD196646 JEZ196639:JEZ196646 JOV196639:JOV196646 JYR196639:JYR196646 KIN196639:KIN196646 KSJ196639:KSJ196646 LCF196639:LCF196646 LMB196639:LMB196646 LVX196639:LVX196646 MFT196639:MFT196646 MPP196639:MPP196646 MZL196639:MZL196646 NJH196639:NJH196646 NTD196639:NTD196646 OCZ196639:OCZ196646 OMV196639:OMV196646 OWR196639:OWR196646 PGN196639:PGN196646 PQJ196639:PQJ196646 QAF196639:QAF196646 QKB196639:QKB196646 QTX196639:QTX196646 RDT196639:RDT196646 RNP196639:RNP196646 RXL196639:RXL196646 SHH196639:SHH196646 SRD196639:SRD196646 TAZ196639:TAZ196646 TKV196639:TKV196646 TUR196639:TUR196646 UEN196639:UEN196646 UOJ196639:UOJ196646 UYF196639:UYF196646 VIB196639:VIB196646 VRX196639:VRX196646 WBT196639:WBT196646 WLP196639:WLP196646 WVL196639:WVL196646 D262175:D262182 IZ262175:IZ262182 SV262175:SV262182 ACR262175:ACR262182 AMN262175:AMN262182 AWJ262175:AWJ262182 BGF262175:BGF262182 BQB262175:BQB262182 BZX262175:BZX262182 CJT262175:CJT262182 CTP262175:CTP262182 DDL262175:DDL262182 DNH262175:DNH262182 DXD262175:DXD262182 EGZ262175:EGZ262182 EQV262175:EQV262182 FAR262175:FAR262182 FKN262175:FKN262182 FUJ262175:FUJ262182 GEF262175:GEF262182 GOB262175:GOB262182 GXX262175:GXX262182 HHT262175:HHT262182 HRP262175:HRP262182 IBL262175:IBL262182 ILH262175:ILH262182 IVD262175:IVD262182 JEZ262175:JEZ262182 JOV262175:JOV262182 JYR262175:JYR262182 KIN262175:KIN262182 KSJ262175:KSJ262182 LCF262175:LCF262182 LMB262175:LMB262182 LVX262175:LVX262182 MFT262175:MFT262182 MPP262175:MPP262182 MZL262175:MZL262182 NJH262175:NJH262182 NTD262175:NTD262182 OCZ262175:OCZ262182 OMV262175:OMV262182 OWR262175:OWR262182 PGN262175:PGN262182 PQJ262175:PQJ262182 QAF262175:QAF262182 QKB262175:QKB262182 QTX262175:QTX262182 RDT262175:RDT262182 RNP262175:RNP262182 RXL262175:RXL262182 SHH262175:SHH262182 SRD262175:SRD262182 TAZ262175:TAZ262182 TKV262175:TKV262182 TUR262175:TUR262182 UEN262175:UEN262182 UOJ262175:UOJ262182 UYF262175:UYF262182 VIB262175:VIB262182 VRX262175:VRX262182 WBT262175:WBT262182 WLP262175:WLP262182 WVL262175:WVL262182 D327711:D327718 IZ327711:IZ327718 SV327711:SV327718 ACR327711:ACR327718 AMN327711:AMN327718 AWJ327711:AWJ327718 BGF327711:BGF327718 BQB327711:BQB327718 BZX327711:BZX327718 CJT327711:CJT327718 CTP327711:CTP327718 DDL327711:DDL327718 DNH327711:DNH327718 DXD327711:DXD327718 EGZ327711:EGZ327718 EQV327711:EQV327718 FAR327711:FAR327718 FKN327711:FKN327718 FUJ327711:FUJ327718 GEF327711:GEF327718 GOB327711:GOB327718 GXX327711:GXX327718 HHT327711:HHT327718 HRP327711:HRP327718 IBL327711:IBL327718 ILH327711:ILH327718 IVD327711:IVD327718 JEZ327711:JEZ327718 JOV327711:JOV327718 JYR327711:JYR327718 KIN327711:KIN327718 KSJ327711:KSJ327718 LCF327711:LCF327718 LMB327711:LMB327718 LVX327711:LVX327718 MFT327711:MFT327718 MPP327711:MPP327718 MZL327711:MZL327718 NJH327711:NJH327718 NTD327711:NTD327718 OCZ327711:OCZ327718 OMV327711:OMV327718 OWR327711:OWR327718 PGN327711:PGN327718 PQJ327711:PQJ327718 QAF327711:QAF327718 QKB327711:QKB327718 QTX327711:QTX327718 RDT327711:RDT327718 RNP327711:RNP327718 RXL327711:RXL327718 SHH327711:SHH327718 SRD327711:SRD327718 TAZ327711:TAZ327718 TKV327711:TKV327718 TUR327711:TUR327718 UEN327711:UEN327718 UOJ327711:UOJ327718 UYF327711:UYF327718 VIB327711:VIB327718 VRX327711:VRX327718 WBT327711:WBT327718 WLP327711:WLP327718 WVL327711:WVL327718 D393247:D393254 IZ393247:IZ393254 SV393247:SV393254 ACR393247:ACR393254 AMN393247:AMN393254 AWJ393247:AWJ393254 BGF393247:BGF393254 BQB393247:BQB393254 BZX393247:BZX393254 CJT393247:CJT393254 CTP393247:CTP393254 DDL393247:DDL393254 DNH393247:DNH393254 DXD393247:DXD393254 EGZ393247:EGZ393254 EQV393247:EQV393254 FAR393247:FAR393254 FKN393247:FKN393254 FUJ393247:FUJ393254 GEF393247:GEF393254 GOB393247:GOB393254 GXX393247:GXX393254 HHT393247:HHT393254 HRP393247:HRP393254 IBL393247:IBL393254 ILH393247:ILH393254 IVD393247:IVD393254 JEZ393247:JEZ393254 JOV393247:JOV393254 JYR393247:JYR393254 KIN393247:KIN393254 KSJ393247:KSJ393254 LCF393247:LCF393254 LMB393247:LMB393254 LVX393247:LVX393254 MFT393247:MFT393254 MPP393247:MPP393254 MZL393247:MZL393254 NJH393247:NJH393254 NTD393247:NTD393254 OCZ393247:OCZ393254 OMV393247:OMV393254 OWR393247:OWR393254 PGN393247:PGN393254 PQJ393247:PQJ393254 QAF393247:QAF393254 QKB393247:QKB393254 QTX393247:QTX393254 RDT393247:RDT393254 RNP393247:RNP393254 RXL393247:RXL393254 SHH393247:SHH393254 SRD393247:SRD393254 TAZ393247:TAZ393254 TKV393247:TKV393254 TUR393247:TUR393254 UEN393247:UEN393254 UOJ393247:UOJ393254 UYF393247:UYF393254 VIB393247:VIB393254 VRX393247:VRX393254 WBT393247:WBT393254 WLP393247:WLP393254 WVL393247:WVL393254 D458783:D458790 IZ458783:IZ458790 SV458783:SV458790 ACR458783:ACR458790 AMN458783:AMN458790 AWJ458783:AWJ458790 BGF458783:BGF458790 BQB458783:BQB458790 BZX458783:BZX458790 CJT458783:CJT458790 CTP458783:CTP458790 DDL458783:DDL458790 DNH458783:DNH458790 DXD458783:DXD458790 EGZ458783:EGZ458790 EQV458783:EQV458790 FAR458783:FAR458790 FKN458783:FKN458790 FUJ458783:FUJ458790 GEF458783:GEF458790 GOB458783:GOB458790 GXX458783:GXX458790 HHT458783:HHT458790 HRP458783:HRP458790 IBL458783:IBL458790 ILH458783:ILH458790 IVD458783:IVD458790 JEZ458783:JEZ458790 JOV458783:JOV458790 JYR458783:JYR458790 KIN458783:KIN458790 KSJ458783:KSJ458790 LCF458783:LCF458790 LMB458783:LMB458790 LVX458783:LVX458790 MFT458783:MFT458790 MPP458783:MPP458790 MZL458783:MZL458790 NJH458783:NJH458790 NTD458783:NTD458790 OCZ458783:OCZ458790 OMV458783:OMV458790 OWR458783:OWR458790 PGN458783:PGN458790 PQJ458783:PQJ458790 QAF458783:QAF458790 QKB458783:QKB458790 QTX458783:QTX458790 RDT458783:RDT458790 RNP458783:RNP458790 RXL458783:RXL458790 SHH458783:SHH458790 SRD458783:SRD458790 TAZ458783:TAZ458790 TKV458783:TKV458790 TUR458783:TUR458790 UEN458783:UEN458790 UOJ458783:UOJ458790 UYF458783:UYF458790 VIB458783:VIB458790 VRX458783:VRX458790 WBT458783:WBT458790 WLP458783:WLP458790 WVL458783:WVL458790 D524319:D524326 IZ524319:IZ524326 SV524319:SV524326 ACR524319:ACR524326 AMN524319:AMN524326 AWJ524319:AWJ524326 BGF524319:BGF524326 BQB524319:BQB524326 BZX524319:BZX524326 CJT524319:CJT524326 CTP524319:CTP524326 DDL524319:DDL524326 DNH524319:DNH524326 DXD524319:DXD524326 EGZ524319:EGZ524326 EQV524319:EQV524326 FAR524319:FAR524326 FKN524319:FKN524326 FUJ524319:FUJ524326 GEF524319:GEF524326 GOB524319:GOB524326 GXX524319:GXX524326 HHT524319:HHT524326 HRP524319:HRP524326 IBL524319:IBL524326 ILH524319:ILH524326 IVD524319:IVD524326 JEZ524319:JEZ524326 JOV524319:JOV524326 JYR524319:JYR524326 KIN524319:KIN524326 KSJ524319:KSJ524326 LCF524319:LCF524326 LMB524319:LMB524326 LVX524319:LVX524326 MFT524319:MFT524326 MPP524319:MPP524326 MZL524319:MZL524326 NJH524319:NJH524326 NTD524319:NTD524326 OCZ524319:OCZ524326 OMV524319:OMV524326 OWR524319:OWR524326 PGN524319:PGN524326 PQJ524319:PQJ524326 QAF524319:QAF524326 QKB524319:QKB524326 QTX524319:QTX524326 RDT524319:RDT524326 RNP524319:RNP524326 RXL524319:RXL524326 SHH524319:SHH524326 SRD524319:SRD524326 TAZ524319:TAZ524326 TKV524319:TKV524326 TUR524319:TUR524326 UEN524319:UEN524326 UOJ524319:UOJ524326 UYF524319:UYF524326 VIB524319:VIB524326 VRX524319:VRX524326 WBT524319:WBT524326 WLP524319:WLP524326 WVL524319:WVL524326 D589855:D589862 IZ589855:IZ589862 SV589855:SV589862 ACR589855:ACR589862 AMN589855:AMN589862 AWJ589855:AWJ589862 BGF589855:BGF589862 BQB589855:BQB589862 BZX589855:BZX589862 CJT589855:CJT589862 CTP589855:CTP589862 DDL589855:DDL589862 DNH589855:DNH589862 DXD589855:DXD589862 EGZ589855:EGZ589862 EQV589855:EQV589862 FAR589855:FAR589862 FKN589855:FKN589862 FUJ589855:FUJ589862 GEF589855:GEF589862 GOB589855:GOB589862 GXX589855:GXX589862 HHT589855:HHT589862 HRP589855:HRP589862 IBL589855:IBL589862 ILH589855:ILH589862 IVD589855:IVD589862 JEZ589855:JEZ589862 JOV589855:JOV589862 JYR589855:JYR589862 KIN589855:KIN589862 KSJ589855:KSJ589862 LCF589855:LCF589862 LMB589855:LMB589862 LVX589855:LVX589862 MFT589855:MFT589862 MPP589855:MPP589862 MZL589855:MZL589862 NJH589855:NJH589862 NTD589855:NTD589862 OCZ589855:OCZ589862 OMV589855:OMV589862 OWR589855:OWR589862 PGN589855:PGN589862 PQJ589855:PQJ589862 QAF589855:QAF589862 QKB589855:QKB589862 QTX589855:QTX589862 RDT589855:RDT589862 RNP589855:RNP589862 RXL589855:RXL589862 SHH589855:SHH589862 SRD589855:SRD589862 TAZ589855:TAZ589862 TKV589855:TKV589862 TUR589855:TUR589862 UEN589855:UEN589862 UOJ589855:UOJ589862 UYF589855:UYF589862 VIB589855:VIB589862 VRX589855:VRX589862 WBT589855:WBT589862 WLP589855:WLP589862 WVL589855:WVL589862 D655391:D655398 IZ655391:IZ655398 SV655391:SV655398 ACR655391:ACR655398 AMN655391:AMN655398 AWJ655391:AWJ655398 BGF655391:BGF655398 BQB655391:BQB655398 BZX655391:BZX655398 CJT655391:CJT655398 CTP655391:CTP655398 DDL655391:DDL655398 DNH655391:DNH655398 DXD655391:DXD655398 EGZ655391:EGZ655398 EQV655391:EQV655398 FAR655391:FAR655398 FKN655391:FKN655398 FUJ655391:FUJ655398 GEF655391:GEF655398 GOB655391:GOB655398 GXX655391:GXX655398 HHT655391:HHT655398 HRP655391:HRP655398 IBL655391:IBL655398 ILH655391:ILH655398 IVD655391:IVD655398 JEZ655391:JEZ655398 JOV655391:JOV655398 JYR655391:JYR655398 KIN655391:KIN655398 KSJ655391:KSJ655398 LCF655391:LCF655398 LMB655391:LMB655398 LVX655391:LVX655398 MFT655391:MFT655398 MPP655391:MPP655398 MZL655391:MZL655398 NJH655391:NJH655398 NTD655391:NTD655398 OCZ655391:OCZ655398 OMV655391:OMV655398 OWR655391:OWR655398 PGN655391:PGN655398 PQJ655391:PQJ655398 QAF655391:QAF655398 QKB655391:QKB655398 QTX655391:QTX655398 RDT655391:RDT655398 RNP655391:RNP655398 RXL655391:RXL655398 SHH655391:SHH655398 SRD655391:SRD655398 TAZ655391:TAZ655398 TKV655391:TKV655398 TUR655391:TUR655398 UEN655391:UEN655398 UOJ655391:UOJ655398 UYF655391:UYF655398 VIB655391:VIB655398 VRX655391:VRX655398 WBT655391:WBT655398 WLP655391:WLP655398 WVL655391:WVL655398 D720927:D720934 IZ720927:IZ720934 SV720927:SV720934 ACR720927:ACR720934 AMN720927:AMN720934 AWJ720927:AWJ720934 BGF720927:BGF720934 BQB720927:BQB720934 BZX720927:BZX720934 CJT720927:CJT720934 CTP720927:CTP720934 DDL720927:DDL720934 DNH720927:DNH720934 DXD720927:DXD720934 EGZ720927:EGZ720934 EQV720927:EQV720934 FAR720927:FAR720934 FKN720927:FKN720934 FUJ720927:FUJ720934 GEF720927:GEF720934 GOB720927:GOB720934 GXX720927:GXX720934 HHT720927:HHT720934 HRP720927:HRP720934 IBL720927:IBL720934 ILH720927:ILH720934 IVD720927:IVD720934 JEZ720927:JEZ720934 JOV720927:JOV720934 JYR720927:JYR720934 KIN720927:KIN720934 KSJ720927:KSJ720934 LCF720927:LCF720934 LMB720927:LMB720934 LVX720927:LVX720934 MFT720927:MFT720934 MPP720927:MPP720934 MZL720927:MZL720934 NJH720927:NJH720934 NTD720927:NTD720934 OCZ720927:OCZ720934 OMV720927:OMV720934 OWR720927:OWR720934 PGN720927:PGN720934 PQJ720927:PQJ720934 QAF720927:QAF720934 QKB720927:QKB720934 QTX720927:QTX720934 RDT720927:RDT720934 RNP720927:RNP720934 RXL720927:RXL720934 SHH720927:SHH720934 SRD720927:SRD720934 TAZ720927:TAZ720934 TKV720927:TKV720934 TUR720927:TUR720934 UEN720927:UEN720934 UOJ720927:UOJ720934 UYF720927:UYF720934 VIB720927:VIB720934 VRX720927:VRX720934 WBT720927:WBT720934 WLP720927:WLP720934 WVL720927:WVL720934 D786463:D786470 IZ786463:IZ786470 SV786463:SV786470 ACR786463:ACR786470 AMN786463:AMN786470 AWJ786463:AWJ786470 BGF786463:BGF786470 BQB786463:BQB786470 BZX786463:BZX786470 CJT786463:CJT786470 CTP786463:CTP786470 DDL786463:DDL786470 DNH786463:DNH786470 DXD786463:DXD786470 EGZ786463:EGZ786470 EQV786463:EQV786470 FAR786463:FAR786470 FKN786463:FKN786470 FUJ786463:FUJ786470 GEF786463:GEF786470 GOB786463:GOB786470 GXX786463:GXX786470 HHT786463:HHT786470 HRP786463:HRP786470 IBL786463:IBL786470 ILH786463:ILH786470 IVD786463:IVD786470 JEZ786463:JEZ786470 JOV786463:JOV786470 JYR786463:JYR786470 KIN786463:KIN786470 KSJ786463:KSJ786470 LCF786463:LCF786470 LMB786463:LMB786470 LVX786463:LVX786470 MFT786463:MFT786470 MPP786463:MPP786470 MZL786463:MZL786470 NJH786463:NJH786470 NTD786463:NTD786470 OCZ786463:OCZ786470 OMV786463:OMV786470 OWR786463:OWR786470 PGN786463:PGN786470 PQJ786463:PQJ786470 QAF786463:QAF786470 QKB786463:QKB786470 QTX786463:QTX786470 RDT786463:RDT786470 RNP786463:RNP786470 RXL786463:RXL786470 SHH786463:SHH786470 SRD786463:SRD786470 TAZ786463:TAZ786470 TKV786463:TKV786470 TUR786463:TUR786470 UEN786463:UEN786470 UOJ786463:UOJ786470 UYF786463:UYF786470 VIB786463:VIB786470 VRX786463:VRX786470 WBT786463:WBT786470 WLP786463:WLP786470 WVL786463:WVL786470 D851999:D852006 IZ851999:IZ852006 SV851999:SV852006 ACR851999:ACR852006 AMN851999:AMN852006 AWJ851999:AWJ852006 BGF851999:BGF852006 BQB851999:BQB852006 BZX851999:BZX852006 CJT851999:CJT852006 CTP851999:CTP852006 DDL851999:DDL852006 DNH851999:DNH852006 DXD851999:DXD852006 EGZ851999:EGZ852006 EQV851999:EQV852006 FAR851999:FAR852006 FKN851999:FKN852006 FUJ851999:FUJ852006 GEF851999:GEF852006 GOB851999:GOB852006 GXX851999:GXX852006 HHT851999:HHT852006 HRP851999:HRP852006 IBL851999:IBL852006 ILH851999:ILH852006 IVD851999:IVD852006 JEZ851999:JEZ852006 JOV851999:JOV852006 JYR851999:JYR852006 KIN851999:KIN852006 KSJ851999:KSJ852006 LCF851999:LCF852006 LMB851999:LMB852006 LVX851999:LVX852006 MFT851999:MFT852006 MPP851999:MPP852006 MZL851999:MZL852006 NJH851999:NJH852006 NTD851999:NTD852006 OCZ851999:OCZ852006 OMV851999:OMV852006 OWR851999:OWR852006 PGN851999:PGN852006 PQJ851999:PQJ852006 QAF851999:QAF852006 QKB851999:QKB852006 QTX851999:QTX852006 RDT851999:RDT852006 RNP851999:RNP852006 RXL851999:RXL852006 SHH851999:SHH852006 SRD851999:SRD852006 TAZ851999:TAZ852006 TKV851999:TKV852006 TUR851999:TUR852006 UEN851999:UEN852006 UOJ851999:UOJ852006 UYF851999:UYF852006 VIB851999:VIB852006 VRX851999:VRX852006 WBT851999:WBT852006 WLP851999:WLP852006 WVL851999:WVL852006 D917535:D917542 IZ917535:IZ917542 SV917535:SV917542 ACR917535:ACR917542 AMN917535:AMN917542 AWJ917535:AWJ917542 BGF917535:BGF917542 BQB917535:BQB917542 BZX917535:BZX917542 CJT917535:CJT917542 CTP917535:CTP917542 DDL917535:DDL917542 DNH917535:DNH917542 DXD917535:DXD917542 EGZ917535:EGZ917542 EQV917535:EQV917542 FAR917535:FAR917542 FKN917535:FKN917542 FUJ917535:FUJ917542 GEF917535:GEF917542 GOB917535:GOB917542 GXX917535:GXX917542 HHT917535:HHT917542 HRP917535:HRP917542 IBL917535:IBL917542 ILH917535:ILH917542 IVD917535:IVD917542 JEZ917535:JEZ917542 JOV917535:JOV917542 JYR917535:JYR917542 KIN917535:KIN917542 KSJ917535:KSJ917542 LCF917535:LCF917542 LMB917535:LMB917542 LVX917535:LVX917542 MFT917535:MFT917542 MPP917535:MPP917542 MZL917535:MZL917542 NJH917535:NJH917542 NTD917535:NTD917542 OCZ917535:OCZ917542 OMV917535:OMV917542 OWR917535:OWR917542 PGN917535:PGN917542 PQJ917535:PQJ917542 QAF917535:QAF917542 QKB917535:QKB917542 QTX917535:QTX917542 RDT917535:RDT917542 RNP917535:RNP917542 RXL917535:RXL917542 SHH917535:SHH917542 SRD917535:SRD917542 TAZ917535:TAZ917542 TKV917535:TKV917542 TUR917535:TUR917542 UEN917535:UEN917542 UOJ917535:UOJ917542 UYF917535:UYF917542 VIB917535:VIB917542 VRX917535:VRX917542 WBT917535:WBT917542 WLP917535:WLP917542 WVL917535:WVL917542 D983071:D983078 IZ983071:IZ983078 SV983071:SV983078 ACR983071:ACR983078 AMN983071:AMN983078 AWJ983071:AWJ983078 BGF983071:BGF983078 BQB983071:BQB983078 BZX983071:BZX983078 CJT983071:CJT983078 CTP983071:CTP983078 DDL983071:DDL983078 DNH983071:DNH983078 DXD983071:DXD983078 EGZ983071:EGZ983078 EQV983071:EQV983078 FAR983071:FAR983078 FKN983071:FKN983078 FUJ983071:FUJ983078 GEF983071:GEF983078 GOB983071:GOB983078 GXX983071:GXX983078 HHT983071:HHT983078 HRP983071:HRP983078 IBL983071:IBL983078 ILH983071:ILH983078 IVD983071:IVD983078 JEZ983071:JEZ983078 JOV983071:JOV983078 JYR983071:JYR983078 KIN983071:KIN983078 KSJ983071:KSJ983078 LCF983071:LCF983078 LMB983071:LMB983078 LVX983071:LVX983078 MFT983071:MFT983078 MPP983071:MPP983078 MZL983071:MZL983078 NJH983071:NJH983078 NTD983071:NTD983078 OCZ983071:OCZ983078 OMV983071:OMV983078 OWR983071:OWR983078 PGN983071:PGN983078 PQJ983071:PQJ983078 QAF983071:QAF983078 QKB983071:QKB983078 QTX983071:QTX983078 RDT983071:RDT983078 RNP983071:RNP983078 RXL983071:RXL983078 SHH983071:SHH983078 SRD983071:SRD983078 TAZ983071:TAZ983078 TKV983071:TKV983078 TUR983071:TUR983078 UEN983071:UEN983078 UOJ983071:UOJ983078 UYF983071:UYF983078 VIB983071:VIB983078 VRX983071:VRX983078 WBT983071:WBT983078 WLP983071:WLP983078 WVL983071:WVL983078 L983066:L983080 JH983066:JH983080 TD983066:TD983080 ACZ983066:ACZ983080 AMV983066:AMV983080 AWR983066:AWR983080 BGN983066:BGN983080 BQJ983066:BQJ983080 CAF983066:CAF983080 CKB983066:CKB983080 CTX983066:CTX983080 DDT983066:DDT983080 DNP983066:DNP983080 DXL983066:DXL983080 EHH983066:EHH983080 ERD983066:ERD983080 FAZ983066:FAZ983080 FKV983066:FKV983080 FUR983066:FUR983080 GEN983066:GEN983080 GOJ983066:GOJ983080 GYF983066:GYF983080 HIB983066:HIB983080 HRX983066:HRX983080 IBT983066:IBT983080 ILP983066:ILP983080 IVL983066:IVL983080 JFH983066:JFH983080 JPD983066:JPD983080 JYZ983066:JYZ983080 KIV983066:KIV983080 KSR983066:KSR983080 LCN983066:LCN983080 LMJ983066:LMJ983080 LWF983066:LWF983080 MGB983066:MGB983080 MPX983066:MPX983080 MZT983066:MZT983080 NJP983066:NJP983080 NTL983066:NTL983080 ODH983066:ODH983080 OND983066:OND983080 OWZ983066:OWZ983080 PGV983066:PGV983080 PQR983066:PQR983080 QAN983066:QAN983080 QKJ983066:QKJ983080 QUF983066:QUF983080 REB983066:REB983080 RNX983066:RNX983080 RXT983066:RXT983080 SHP983066:SHP983080 SRL983066:SRL983080 TBH983066:TBH983080 TLD983066:TLD983080 TUZ983066:TUZ983080 UEV983066:UEV983080 UOR983066:UOR983080 UYN983066:UYN983080 VIJ983066:VIJ983080 VSF983066:VSF983080 WCB983066:WCB983080 WLX983066:WLX983080 WVT983066:WVT983080 L65562:L65576 JH65562:JH65576 TD65562:TD65576 ACZ65562:ACZ65576 AMV65562:AMV65576 AWR65562:AWR65576 BGN65562:BGN65576 BQJ65562:BQJ65576 CAF65562:CAF65576 CKB65562:CKB65576 CTX65562:CTX65576 DDT65562:DDT65576 DNP65562:DNP65576 DXL65562:DXL65576 EHH65562:EHH65576 ERD65562:ERD65576 FAZ65562:FAZ65576 FKV65562:FKV65576 FUR65562:FUR65576 GEN65562:GEN65576 GOJ65562:GOJ65576 GYF65562:GYF65576 HIB65562:HIB65576 HRX65562:HRX65576 IBT65562:IBT65576 ILP65562:ILP65576 IVL65562:IVL65576 JFH65562:JFH65576 JPD65562:JPD65576 JYZ65562:JYZ65576 KIV65562:KIV65576 KSR65562:KSR65576 LCN65562:LCN65576 LMJ65562:LMJ65576 LWF65562:LWF65576 MGB65562:MGB65576 MPX65562:MPX65576 MZT65562:MZT65576 NJP65562:NJP65576 NTL65562:NTL65576 ODH65562:ODH65576 OND65562:OND65576 OWZ65562:OWZ65576 PGV65562:PGV65576 PQR65562:PQR65576 QAN65562:QAN65576 QKJ65562:QKJ65576 QUF65562:QUF65576 REB65562:REB65576 RNX65562:RNX65576 RXT65562:RXT65576 SHP65562:SHP65576 SRL65562:SRL65576 TBH65562:TBH65576 TLD65562:TLD65576 TUZ65562:TUZ65576 UEV65562:UEV65576 UOR65562:UOR65576 UYN65562:UYN65576 VIJ65562:VIJ65576 VSF65562:VSF65576 WCB65562:WCB65576 WLX65562:WLX65576 WVT65562:WVT65576 L131098:L131112 JH131098:JH131112 TD131098:TD131112 ACZ131098:ACZ131112 AMV131098:AMV131112 AWR131098:AWR131112 BGN131098:BGN131112 BQJ131098:BQJ131112 CAF131098:CAF131112 CKB131098:CKB131112 CTX131098:CTX131112 DDT131098:DDT131112 DNP131098:DNP131112 DXL131098:DXL131112 EHH131098:EHH131112 ERD131098:ERD131112 FAZ131098:FAZ131112 FKV131098:FKV131112 FUR131098:FUR131112 GEN131098:GEN131112 GOJ131098:GOJ131112 GYF131098:GYF131112 HIB131098:HIB131112 HRX131098:HRX131112 IBT131098:IBT131112 ILP131098:ILP131112 IVL131098:IVL131112 JFH131098:JFH131112 JPD131098:JPD131112 JYZ131098:JYZ131112 KIV131098:KIV131112 KSR131098:KSR131112 LCN131098:LCN131112 LMJ131098:LMJ131112 LWF131098:LWF131112 MGB131098:MGB131112 MPX131098:MPX131112 MZT131098:MZT131112 NJP131098:NJP131112 NTL131098:NTL131112 ODH131098:ODH131112 OND131098:OND131112 OWZ131098:OWZ131112 PGV131098:PGV131112 PQR131098:PQR131112 QAN131098:QAN131112 QKJ131098:QKJ131112 QUF131098:QUF131112 REB131098:REB131112 RNX131098:RNX131112 RXT131098:RXT131112 SHP131098:SHP131112 SRL131098:SRL131112 TBH131098:TBH131112 TLD131098:TLD131112 TUZ131098:TUZ131112 UEV131098:UEV131112 UOR131098:UOR131112 UYN131098:UYN131112 VIJ131098:VIJ131112 VSF131098:VSF131112 WCB131098:WCB131112 WLX131098:WLX131112 WVT131098:WVT131112 L196634:L196648 JH196634:JH196648 TD196634:TD196648 ACZ196634:ACZ196648 AMV196634:AMV196648 AWR196634:AWR196648 BGN196634:BGN196648 BQJ196634:BQJ196648 CAF196634:CAF196648 CKB196634:CKB196648 CTX196634:CTX196648 DDT196634:DDT196648 DNP196634:DNP196648 DXL196634:DXL196648 EHH196634:EHH196648 ERD196634:ERD196648 FAZ196634:FAZ196648 FKV196634:FKV196648 FUR196634:FUR196648 GEN196634:GEN196648 GOJ196634:GOJ196648 GYF196634:GYF196648 HIB196634:HIB196648 HRX196634:HRX196648 IBT196634:IBT196648 ILP196634:ILP196648 IVL196634:IVL196648 JFH196634:JFH196648 JPD196634:JPD196648 JYZ196634:JYZ196648 KIV196634:KIV196648 KSR196634:KSR196648 LCN196634:LCN196648 LMJ196634:LMJ196648 LWF196634:LWF196648 MGB196634:MGB196648 MPX196634:MPX196648 MZT196634:MZT196648 NJP196634:NJP196648 NTL196634:NTL196648 ODH196634:ODH196648 OND196634:OND196648 OWZ196634:OWZ196648 PGV196634:PGV196648 PQR196634:PQR196648 QAN196634:QAN196648 QKJ196634:QKJ196648 QUF196634:QUF196648 REB196634:REB196648 RNX196634:RNX196648 RXT196634:RXT196648 SHP196634:SHP196648 SRL196634:SRL196648 TBH196634:TBH196648 TLD196634:TLD196648 TUZ196634:TUZ196648 UEV196634:UEV196648 UOR196634:UOR196648 UYN196634:UYN196648 VIJ196634:VIJ196648 VSF196634:VSF196648 WCB196634:WCB196648 WLX196634:WLX196648 WVT196634:WVT196648 L262170:L262184 JH262170:JH262184 TD262170:TD262184 ACZ262170:ACZ262184 AMV262170:AMV262184 AWR262170:AWR262184 BGN262170:BGN262184 BQJ262170:BQJ262184 CAF262170:CAF262184 CKB262170:CKB262184 CTX262170:CTX262184 DDT262170:DDT262184 DNP262170:DNP262184 DXL262170:DXL262184 EHH262170:EHH262184 ERD262170:ERD262184 FAZ262170:FAZ262184 FKV262170:FKV262184 FUR262170:FUR262184 GEN262170:GEN262184 GOJ262170:GOJ262184 GYF262170:GYF262184 HIB262170:HIB262184 HRX262170:HRX262184 IBT262170:IBT262184 ILP262170:ILP262184 IVL262170:IVL262184 JFH262170:JFH262184 JPD262170:JPD262184 JYZ262170:JYZ262184 KIV262170:KIV262184 KSR262170:KSR262184 LCN262170:LCN262184 LMJ262170:LMJ262184 LWF262170:LWF262184 MGB262170:MGB262184 MPX262170:MPX262184 MZT262170:MZT262184 NJP262170:NJP262184 NTL262170:NTL262184 ODH262170:ODH262184 OND262170:OND262184 OWZ262170:OWZ262184 PGV262170:PGV262184 PQR262170:PQR262184 QAN262170:QAN262184 QKJ262170:QKJ262184 QUF262170:QUF262184 REB262170:REB262184 RNX262170:RNX262184 RXT262170:RXT262184 SHP262170:SHP262184 SRL262170:SRL262184 TBH262170:TBH262184 TLD262170:TLD262184 TUZ262170:TUZ262184 UEV262170:UEV262184 UOR262170:UOR262184 UYN262170:UYN262184 VIJ262170:VIJ262184 VSF262170:VSF262184 WCB262170:WCB262184 WLX262170:WLX262184 WVT262170:WVT262184 L327706:L327720 JH327706:JH327720 TD327706:TD327720 ACZ327706:ACZ327720 AMV327706:AMV327720 AWR327706:AWR327720 BGN327706:BGN327720 BQJ327706:BQJ327720 CAF327706:CAF327720 CKB327706:CKB327720 CTX327706:CTX327720 DDT327706:DDT327720 DNP327706:DNP327720 DXL327706:DXL327720 EHH327706:EHH327720 ERD327706:ERD327720 FAZ327706:FAZ327720 FKV327706:FKV327720 FUR327706:FUR327720 GEN327706:GEN327720 GOJ327706:GOJ327720 GYF327706:GYF327720 HIB327706:HIB327720 HRX327706:HRX327720 IBT327706:IBT327720 ILP327706:ILP327720 IVL327706:IVL327720 JFH327706:JFH327720 JPD327706:JPD327720 JYZ327706:JYZ327720 KIV327706:KIV327720 KSR327706:KSR327720 LCN327706:LCN327720 LMJ327706:LMJ327720 LWF327706:LWF327720 MGB327706:MGB327720 MPX327706:MPX327720 MZT327706:MZT327720 NJP327706:NJP327720 NTL327706:NTL327720 ODH327706:ODH327720 OND327706:OND327720 OWZ327706:OWZ327720 PGV327706:PGV327720 PQR327706:PQR327720 QAN327706:QAN327720 QKJ327706:QKJ327720 QUF327706:QUF327720 REB327706:REB327720 RNX327706:RNX327720 RXT327706:RXT327720 SHP327706:SHP327720 SRL327706:SRL327720 TBH327706:TBH327720 TLD327706:TLD327720 TUZ327706:TUZ327720 UEV327706:UEV327720 UOR327706:UOR327720 UYN327706:UYN327720 VIJ327706:VIJ327720 VSF327706:VSF327720 WCB327706:WCB327720 WLX327706:WLX327720 WVT327706:WVT327720 L393242:L393256 JH393242:JH393256 TD393242:TD393256 ACZ393242:ACZ393256 AMV393242:AMV393256 AWR393242:AWR393256 BGN393242:BGN393256 BQJ393242:BQJ393256 CAF393242:CAF393256 CKB393242:CKB393256 CTX393242:CTX393256 DDT393242:DDT393256 DNP393242:DNP393256 DXL393242:DXL393256 EHH393242:EHH393256 ERD393242:ERD393256 FAZ393242:FAZ393256 FKV393242:FKV393256 FUR393242:FUR393256 GEN393242:GEN393256 GOJ393242:GOJ393256 GYF393242:GYF393256 HIB393242:HIB393256 HRX393242:HRX393256 IBT393242:IBT393256 ILP393242:ILP393256 IVL393242:IVL393256 JFH393242:JFH393256 JPD393242:JPD393256 JYZ393242:JYZ393256 KIV393242:KIV393256 KSR393242:KSR393256 LCN393242:LCN393256 LMJ393242:LMJ393256 LWF393242:LWF393256 MGB393242:MGB393256 MPX393242:MPX393256 MZT393242:MZT393256 NJP393242:NJP393256 NTL393242:NTL393256 ODH393242:ODH393256 OND393242:OND393256 OWZ393242:OWZ393256 PGV393242:PGV393256 PQR393242:PQR393256 QAN393242:QAN393256 QKJ393242:QKJ393256 QUF393242:QUF393256 REB393242:REB393256 RNX393242:RNX393256 RXT393242:RXT393256 SHP393242:SHP393256 SRL393242:SRL393256 TBH393242:TBH393256 TLD393242:TLD393256 TUZ393242:TUZ393256 UEV393242:UEV393256 UOR393242:UOR393256 UYN393242:UYN393256 VIJ393242:VIJ393256 VSF393242:VSF393256 WCB393242:WCB393256 WLX393242:WLX393256 WVT393242:WVT393256 L458778:L458792 JH458778:JH458792 TD458778:TD458792 ACZ458778:ACZ458792 AMV458778:AMV458792 AWR458778:AWR458792 BGN458778:BGN458792 BQJ458778:BQJ458792 CAF458778:CAF458792 CKB458778:CKB458792 CTX458778:CTX458792 DDT458778:DDT458792 DNP458778:DNP458792 DXL458778:DXL458792 EHH458778:EHH458792 ERD458778:ERD458792 FAZ458778:FAZ458792 FKV458778:FKV458792 FUR458778:FUR458792 GEN458778:GEN458792 GOJ458778:GOJ458792 GYF458778:GYF458792 HIB458778:HIB458792 HRX458778:HRX458792 IBT458778:IBT458792 ILP458778:ILP458792 IVL458778:IVL458792 JFH458778:JFH458792 JPD458778:JPD458792 JYZ458778:JYZ458792 KIV458778:KIV458792 KSR458778:KSR458792 LCN458778:LCN458792 LMJ458778:LMJ458792 LWF458778:LWF458792 MGB458778:MGB458792 MPX458778:MPX458792 MZT458778:MZT458792 NJP458778:NJP458792 NTL458778:NTL458792 ODH458778:ODH458792 OND458778:OND458792 OWZ458778:OWZ458792 PGV458778:PGV458792 PQR458778:PQR458792 QAN458778:QAN458792 QKJ458778:QKJ458792 QUF458778:QUF458792 REB458778:REB458792 RNX458778:RNX458792 RXT458778:RXT458792 SHP458778:SHP458792 SRL458778:SRL458792 TBH458778:TBH458792 TLD458778:TLD458792 TUZ458778:TUZ458792 UEV458778:UEV458792 UOR458778:UOR458792 UYN458778:UYN458792 VIJ458778:VIJ458792 VSF458778:VSF458792 WCB458778:WCB458792 WLX458778:WLX458792 WVT458778:WVT458792 L524314:L524328 JH524314:JH524328 TD524314:TD524328 ACZ524314:ACZ524328 AMV524314:AMV524328 AWR524314:AWR524328 BGN524314:BGN524328 BQJ524314:BQJ524328 CAF524314:CAF524328 CKB524314:CKB524328 CTX524314:CTX524328 DDT524314:DDT524328 DNP524314:DNP524328 DXL524314:DXL524328 EHH524314:EHH524328 ERD524314:ERD524328 FAZ524314:FAZ524328 FKV524314:FKV524328 FUR524314:FUR524328 GEN524314:GEN524328 GOJ524314:GOJ524328 GYF524314:GYF524328 HIB524314:HIB524328 HRX524314:HRX524328 IBT524314:IBT524328 ILP524314:ILP524328 IVL524314:IVL524328 JFH524314:JFH524328 JPD524314:JPD524328 JYZ524314:JYZ524328 KIV524314:KIV524328 KSR524314:KSR524328 LCN524314:LCN524328 LMJ524314:LMJ524328 LWF524314:LWF524328 MGB524314:MGB524328 MPX524314:MPX524328 MZT524314:MZT524328 NJP524314:NJP524328 NTL524314:NTL524328 ODH524314:ODH524328 OND524314:OND524328 OWZ524314:OWZ524328 PGV524314:PGV524328 PQR524314:PQR524328 QAN524314:QAN524328 QKJ524314:QKJ524328 QUF524314:QUF524328 REB524314:REB524328 RNX524314:RNX524328 RXT524314:RXT524328 SHP524314:SHP524328 SRL524314:SRL524328 TBH524314:TBH524328 TLD524314:TLD524328 TUZ524314:TUZ524328 UEV524314:UEV524328 UOR524314:UOR524328 UYN524314:UYN524328 VIJ524314:VIJ524328 VSF524314:VSF524328 WCB524314:WCB524328 WLX524314:WLX524328 WVT524314:WVT524328 L589850:L589864 JH589850:JH589864 TD589850:TD589864 ACZ589850:ACZ589864 AMV589850:AMV589864 AWR589850:AWR589864 BGN589850:BGN589864 BQJ589850:BQJ589864 CAF589850:CAF589864 CKB589850:CKB589864 CTX589850:CTX589864 DDT589850:DDT589864 DNP589850:DNP589864 DXL589850:DXL589864 EHH589850:EHH589864 ERD589850:ERD589864 FAZ589850:FAZ589864 FKV589850:FKV589864 FUR589850:FUR589864 GEN589850:GEN589864 GOJ589850:GOJ589864 GYF589850:GYF589864 HIB589850:HIB589864 HRX589850:HRX589864 IBT589850:IBT589864 ILP589850:ILP589864 IVL589850:IVL589864 JFH589850:JFH589864 JPD589850:JPD589864 JYZ589850:JYZ589864 KIV589850:KIV589864 KSR589850:KSR589864 LCN589850:LCN589864 LMJ589850:LMJ589864 LWF589850:LWF589864 MGB589850:MGB589864 MPX589850:MPX589864 MZT589850:MZT589864 NJP589850:NJP589864 NTL589850:NTL589864 ODH589850:ODH589864 OND589850:OND589864 OWZ589850:OWZ589864 PGV589850:PGV589864 PQR589850:PQR589864 QAN589850:QAN589864 QKJ589850:QKJ589864 QUF589850:QUF589864 REB589850:REB589864 RNX589850:RNX589864 RXT589850:RXT589864 SHP589850:SHP589864 SRL589850:SRL589864 TBH589850:TBH589864 TLD589850:TLD589864 TUZ589850:TUZ589864 UEV589850:UEV589864 UOR589850:UOR589864 UYN589850:UYN589864 VIJ589850:VIJ589864 VSF589850:VSF589864 WCB589850:WCB589864 WLX589850:WLX589864 WVT589850:WVT589864 L655386:L655400 JH655386:JH655400 TD655386:TD655400 ACZ655386:ACZ655400 AMV655386:AMV655400 AWR655386:AWR655400 BGN655386:BGN655400 BQJ655386:BQJ655400 CAF655386:CAF655400 CKB655386:CKB655400 CTX655386:CTX655400 DDT655386:DDT655400 DNP655386:DNP655400 DXL655386:DXL655400 EHH655386:EHH655400 ERD655386:ERD655400 FAZ655386:FAZ655400 FKV655386:FKV655400 FUR655386:FUR655400 GEN655386:GEN655400 GOJ655386:GOJ655400 GYF655386:GYF655400 HIB655386:HIB655400 HRX655386:HRX655400 IBT655386:IBT655400 ILP655386:ILP655400 IVL655386:IVL655400 JFH655386:JFH655400 JPD655386:JPD655400 JYZ655386:JYZ655400 KIV655386:KIV655400 KSR655386:KSR655400 LCN655386:LCN655400 LMJ655386:LMJ655400 LWF655386:LWF655400 MGB655386:MGB655400 MPX655386:MPX655400 MZT655386:MZT655400 NJP655386:NJP655400 NTL655386:NTL655400 ODH655386:ODH655400 OND655386:OND655400 OWZ655386:OWZ655400 PGV655386:PGV655400 PQR655386:PQR655400 QAN655386:QAN655400 QKJ655386:QKJ655400 QUF655386:QUF655400 REB655386:REB655400 RNX655386:RNX655400 RXT655386:RXT655400 SHP655386:SHP655400 SRL655386:SRL655400 TBH655386:TBH655400 TLD655386:TLD655400 TUZ655386:TUZ655400 UEV655386:UEV655400 UOR655386:UOR655400 UYN655386:UYN655400 VIJ655386:VIJ655400 VSF655386:VSF655400 WCB655386:WCB655400 WLX655386:WLX655400 WVT655386:WVT655400 L720922:L720936 JH720922:JH720936 TD720922:TD720936 ACZ720922:ACZ720936 AMV720922:AMV720936 AWR720922:AWR720936 BGN720922:BGN720936 BQJ720922:BQJ720936 CAF720922:CAF720936 CKB720922:CKB720936 CTX720922:CTX720936 DDT720922:DDT720936 DNP720922:DNP720936 DXL720922:DXL720936 EHH720922:EHH720936 ERD720922:ERD720936 FAZ720922:FAZ720936 FKV720922:FKV720936 FUR720922:FUR720936 GEN720922:GEN720936 GOJ720922:GOJ720936 GYF720922:GYF720936 HIB720922:HIB720936 HRX720922:HRX720936 IBT720922:IBT720936 ILP720922:ILP720936 IVL720922:IVL720936 JFH720922:JFH720936 JPD720922:JPD720936 JYZ720922:JYZ720936 KIV720922:KIV720936 KSR720922:KSR720936 LCN720922:LCN720936 LMJ720922:LMJ720936 LWF720922:LWF720936 MGB720922:MGB720936 MPX720922:MPX720936 MZT720922:MZT720936 NJP720922:NJP720936 NTL720922:NTL720936 ODH720922:ODH720936 OND720922:OND720936 OWZ720922:OWZ720936 PGV720922:PGV720936 PQR720922:PQR720936 QAN720922:QAN720936 QKJ720922:QKJ720936 QUF720922:QUF720936 REB720922:REB720936 RNX720922:RNX720936 RXT720922:RXT720936 SHP720922:SHP720936 SRL720922:SRL720936 TBH720922:TBH720936 TLD720922:TLD720936 TUZ720922:TUZ720936 UEV720922:UEV720936 UOR720922:UOR720936 UYN720922:UYN720936 VIJ720922:VIJ720936 VSF720922:VSF720936 WCB720922:WCB720936 WLX720922:WLX720936 WVT720922:WVT720936 L786458:L786472 JH786458:JH786472 TD786458:TD786472 ACZ786458:ACZ786472 AMV786458:AMV786472 AWR786458:AWR786472 BGN786458:BGN786472 BQJ786458:BQJ786472 CAF786458:CAF786472 CKB786458:CKB786472 CTX786458:CTX786472 DDT786458:DDT786472 DNP786458:DNP786472 DXL786458:DXL786472 EHH786458:EHH786472 ERD786458:ERD786472 FAZ786458:FAZ786472 FKV786458:FKV786472 FUR786458:FUR786472 GEN786458:GEN786472 GOJ786458:GOJ786472 GYF786458:GYF786472 HIB786458:HIB786472 HRX786458:HRX786472 IBT786458:IBT786472 ILP786458:ILP786472 IVL786458:IVL786472 JFH786458:JFH786472 JPD786458:JPD786472 JYZ786458:JYZ786472 KIV786458:KIV786472 KSR786458:KSR786472 LCN786458:LCN786472 LMJ786458:LMJ786472 LWF786458:LWF786472 MGB786458:MGB786472 MPX786458:MPX786472 MZT786458:MZT786472 NJP786458:NJP786472 NTL786458:NTL786472 ODH786458:ODH786472 OND786458:OND786472 OWZ786458:OWZ786472 PGV786458:PGV786472 PQR786458:PQR786472 QAN786458:QAN786472 QKJ786458:QKJ786472 QUF786458:QUF786472 REB786458:REB786472 RNX786458:RNX786472 RXT786458:RXT786472 SHP786458:SHP786472 SRL786458:SRL786472 TBH786458:TBH786472 TLD786458:TLD786472 TUZ786458:TUZ786472 UEV786458:UEV786472 UOR786458:UOR786472 UYN786458:UYN786472 VIJ786458:VIJ786472 VSF786458:VSF786472 WCB786458:WCB786472 WLX786458:WLX786472 WVT786458:WVT786472 L851994:L852008 JH851994:JH852008 TD851994:TD852008 ACZ851994:ACZ852008 AMV851994:AMV852008 AWR851994:AWR852008 BGN851994:BGN852008 BQJ851994:BQJ852008 CAF851994:CAF852008 CKB851994:CKB852008 CTX851994:CTX852008 DDT851994:DDT852008 DNP851994:DNP852008 DXL851994:DXL852008 EHH851994:EHH852008 ERD851994:ERD852008 FAZ851994:FAZ852008 FKV851994:FKV852008 FUR851994:FUR852008 GEN851994:GEN852008 GOJ851994:GOJ852008 GYF851994:GYF852008 HIB851994:HIB852008 HRX851994:HRX852008 IBT851994:IBT852008 ILP851994:ILP852008 IVL851994:IVL852008 JFH851994:JFH852008 JPD851994:JPD852008 JYZ851994:JYZ852008 KIV851994:KIV852008 KSR851994:KSR852008 LCN851994:LCN852008 LMJ851994:LMJ852008 LWF851994:LWF852008 MGB851994:MGB852008 MPX851994:MPX852008 MZT851994:MZT852008 NJP851994:NJP852008 NTL851994:NTL852008 ODH851994:ODH852008 OND851994:OND852008 OWZ851994:OWZ852008 PGV851994:PGV852008 PQR851994:PQR852008 QAN851994:QAN852008 QKJ851994:QKJ852008 QUF851994:QUF852008 REB851994:REB852008 RNX851994:RNX852008 RXT851994:RXT852008 SHP851994:SHP852008 SRL851994:SRL852008 TBH851994:TBH852008 TLD851994:TLD852008 TUZ851994:TUZ852008 UEV851994:UEV852008 UOR851994:UOR852008 UYN851994:UYN852008 VIJ851994:VIJ852008 VSF851994:VSF852008 WCB851994:WCB852008 WLX851994:WLX852008 WVT851994:WVT852008 C3:C17">
      <formula1>"男,女"</formula1>
    </dataValidation>
  </dataValidations>
  <pageMargins left="0.75" right="0.75" top="1" bottom="1" header="0.5" footer="0.5"/>
  <pageSetup paperSize="9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"/>
  <sheetViews>
    <sheetView topLeftCell="F20" workbookViewId="0">
      <selection activeCell="L30" sqref="L30"/>
    </sheetView>
  </sheetViews>
  <sheetFormatPr defaultRowHeight="20.25" x14ac:dyDescent="0.25"/>
  <cols>
    <col min="1" max="1" width="9.375" style="24" customWidth="1"/>
    <col min="2" max="2" width="9.5" style="24" customWidth="1"/>
    <col min="3" max="3" width="13.125" style="24" customWidth="1"/>
    <col min="4" max="5" width="12.5" style="24" bestFit="1" customWidth="1"/>
    <col min="6" max="6" width="10.75" style="24" bestFit="1" customWidth="1"/>
    <col min="7" max="7" width="10.75" style="24" customWidth="1"/>
    <col min="8" max="8" width="10.75" style="24" bestFit="1" customWidth="1"/>
    <col min="9" max="9" width="15.875" style="24" customWidth="1"/>
    <col min="10" max="10" width="12.5" style="24" bestFit="1" customWidth="1"/>
    <col min="11" max="11" width="12.5" style="24" customWidth="1"/>
    <col min="12" max="12" width="13.375" style="24" customWidth="1"/>
    <col min="13" max="14" width="10.75" style="24" bestFit="1" customWidth="1"/>
    <col min="15" max="17" width="12.5" style="24" bestFit="1" customWidth="1"/>
    <col min="18" max="16384" width="9" style="24"/>
  </cols>
  <sheetData>
    <row r="1" spans="1:19" ht="40.5" x14ac:dyDescent="0.25">
      <c r="A1" s="39" t="s">
        <v>43</v>
      </c>
      <c r="B1" s="40" t="s">
        <v>44</v>
      </c>
      <c r="C1" s="40" t="s">
        <v>45</v>
      </c>
      <c r="D1" s="40" t="s">
        <v>46</v>
      </c>
      <c r="E1" s="40" t="s">
        <v>47</v>
      </c>
      <c r="F1" s="40" t="s">
        <v>48</v>
      </c>
      <c r="G1" s="40" t="s">
        <v>49</v>
      </c>
      <c r="H1" s="40" t="s">
        <v>50</v>
      </c>
      <c r="I1" s="40" t="s">
        <v>51</v>
      </c>
      <c r="J1" s="40" t="s">
        <v>52</v>
      </c>
      <c r="K1" s="40" t="s">
        <v>53</v>
      </c>
      <c r="L1" s="40" t="s">
        <v>54</v>
      </c>
      <c r="M1" s="41" t="s">
        <v>55</v>
      </c>
      <c r="N1" s="40" t="s">
        <v>56</v>
      </c>
      <c r="O1" s="40" t="s">
        <v>57</v>
      </c>
      <c r="P1" s="40" t="s">
        <v>58</v>
      </c>
      <c r="Q1" s="42" t="s">
        <v>59</v>
      </c>
      <c r="R1" s="43"/>
      <c r="S1" s="43"/>
    </row>
    <row r="2" spans="1:19" x14ac:dyDescent="0.25">
      <c r="A2" s="44" t="s">
        <v>186</v>
      </c>
      <c r="B2" s="45" t="s">
        <v>60</v>
      </c>
      <c r="C2" s="45" t="s">
        <v>61</v>
      </c>
      <c r="D2" s="46">
        <v>4000</v>
      </c>
      <c r="E2" s="46">
        <v>3500</v>
      </c>
      <c r="F2" s="46">
        <v>0</v>
      </c>
      <c r="G2" s="46">
        <v>400</v>
      </c>
      <c r="H2" s="46">
        <v>120</v>
      </c>
      <c r="I2" s="46">
        <v>130</v>
      </c>
      <c r="J2" s="46">
        <f t="shared" ref="J2:J14" si="0">SUM(D2:I2)</f>
        <v>8150</v>
      </c>
      <c r="K2" s="46">
        <v>110</v>
      </c>
      <c r="L2" s="46">
        <v>30</v>
      </c>
      <c r="M2" s="46">
        <v>220</v>
      </c>
      <c r="N2" s="46">
        <v>827</v>
      </c>
      <c r="O2" s="46">
        <f>SUM(K2:N2)</f>
        <v>1187</v>
      </c>
      <c r="P2" s="46">
        <f>SUM(J2-K2-L2-M2-N2)</f>
        <v>6963</v>
      </c>
      <c r="Q2" s="42">
        <v>8010</v>
      </c>
      <c r="R2" s="43"/>
      <c r="S2" s="43"/>
    </row>
    <row r="3" spans="1:19" x14ac:dyDescent="0.25">
      <c r="A3" s="44" t="s">
        <v>187</v>
      </c>
      <c r="B3" s="45" t="s">
        <v>62</v>
      </c>
      <c r="C3" s="45" t="s">
        <v>61</v>
      </c>
      <c r="D3" s="46">
        <v>1800</v>
      </c>
      <c r="E3" s="46">
        <v>0</v>
      </c>
      <c r="F3" s="46">
        <v>0</v>
      </c>
      <c r="G3" s="46">
        <v>200</v>
      </c>
      <c r="H3" s="46">
        <v>120</v>
      </c>
      <c r="I3" s="46">
        <v>130</v>
      </c>
      <c r="J3" s="46">
        <f t="shared" si="0"/>
        <v>2250</v>
      </c>
      <c r="K3" s="46">
        <v>70</v>
      </c>
      <c r="L3" s="46">
        <v>20</v>
      </c>
      <c r="M3" s="46">
        <v>210</v>
      </c>
      <c r="N3" s="46">
        <v>8</v>
      </c>
      <c r="O3" s="46">
        <f>SUM(K3:N3)</f>
        <v>308</v>
      </c>
      <c r="P3" s="46">
        <f>SUM(J3-K3-L3-M3-N3)</f>
        <v>1942</v>
      </c>
      <c r="Q3" s="42">
        <v>2160</v>
      </c>
      <c r="R3" s="43"/>
      <c r="S3" s="43"/>
    </row>
    <row r="4" spans="1:19" x14ac:dyDescent="0.25">
      <c r="A4" s="44" t="s">
        <v>188</v>
      </c>
      <c r="B4" s="45" t="s">
        <v>63</v>
      </c>
      <c r="C4" s="45" t="s">
        <v>64</v>
      </c>
      <c r="D4" s="46">
        <v>2100</v>
      </c>
      <c r="E4" s="46">
        <v>1800</v>
      </c>
      <c r="F4" s="46">
        <v>0</v>
      </c>
      <c r="G4" s="46">
        <v>200</v>
      </c>
      <c r="H4" s="46">
        <v>120</v>
      </c>
      <c r="I4" s="46">
        <v>130</v>
      </c>
      <c r="J4" s="46">
        <f t="shared" si="0"/>
        <v>4350</v>
      </c>
      <c r="K4" s="46">
        <v>90</v>
      </c>
      <c r="L4" s="46">
        <v>30</v>
      </c>
      <c r="M4" s="46">
        <v>0</v>
      </c>
      <c r="N4" s="46">
        <v>209.5</v>
      </c>
      <c r="O4" s="46">
        <f>SUM(K4:N4)</f>
        <v>329.5</v>
      </c>
      <c r="P4" s="46">
        <f>SUM(J4-K4-L4-M4-N4)</f>
        <v>4020.5</v>
      </c>
      <c r="Q4" s="42">
        <v>4230</v>
      </c>
      <c r="R4" s="43"/>
      <c r="S4" s="43"/>
    </row>
    <row r="5" spans="1:19" x14ac:dyDescent="0.25">
      <c r="A5" s="44" t="s">
        <v>189</v>
      </c>
      <c r="B5" s="45" t="s">
        <v>65</v>
      </c>
      <c r="C5" s="45" t="s">
        <v>66</v>
      </c>
      <c r="D5" s="46">
        <v>2200</v>
      </c>
      <c r="E5" s="46">
        <v>1900</v>
      </c>
      <c r="F5" s="46">
        <v>0</v>
      </c>
      <c r="G5" s="46">
        <v>200</v>
      </c>
      <c r="H5" s="46">
        <v>120</v>
      </c>
      <c r="I5" s="46">
        <v>130</v>
      </c>
      <c r="J5" s="46">
        <f t="shared" si="0"/>
        <v>4550</v>
      </c>
      <c r="K5" s="46">
        <v>90</v>
      </c>
      <c r="L5" s="46">
        <v>30</v>
      </c>
      <c r="M5" s="46">
        <v>0</v>
      </c>
      <c r="N5" s="46">
        <v>239.5</v>
      </c>
      <c r="O5" s="46">
        <f>SUM(K5:N5)</f>
        <v>359.5</v>
      </c>
      <c r="P5" s="46">
        <f>SUM(J5-K5-L5-M5-N5)</f>
        <v>4190.5</v>
      </c>
      <c r="Q5" s="42">
        <v>4430</v>
      </c>
      <c r="R5" s="43"/>
      <c r="S5" s="43"/>
    </row>
    <row r="6" spans="1:19" x14ac:dyDescent="0.25">
      <c r="A6" s="44" t="s">
        <v>190</v>
      </c>
      <c r="B6" s="45" t="s">
        <v>67</v>
      </c>
      <c r="C6" s="45" t="s">
        <v>66</v>
      </c>
      <c r="D6" s="46">
        <v>800</v>
      </c>
      <c r="E6" s="46">
        <v>0</v>
      </c>
      <c r="F6" s="46">
        <v>0</v>
      </c>
      <c r="G6" s="46">
        <v>0</v>
      </c>
      <c r="H6" s="46">
        <v>120</v>
      </c>
      <c r="I6" s="46">
        <v>130</v>
      </c>
      <c r="J6" s="46">
        <f t="shared" si="0"/>
        <v>1050</v>
      </c>
      <c r="K6" s="46">
        <v>40</v>
      </c>
      <c r="L6" s="46">
        <v>20</v>
      </c>
      <c r="M6" s="46">
        <v>0</v>
      </c>
      <c r="N6" s="46">
        <v>0</v>
      </c>
      <c r="O6" s="46">
        <f>SUM(K6:N6)</f>
        <v>60</v>
      </c>
      <c r="P6" s="46">
        <f>SUM(J6-K6-L6-M6-N6)</f>
        <v>990</v>
      </c>
      <c r="Q6" s="42">
        <v>990</v>
      </c>
      <c r="R6" s="43"/>
      <c r="S6" s="43"/>
    </row>
    <row r="7" spans="1:19" x14ac:dyDescent="0.25">
      <c r="A7" s="44" t="s">
        <v>191</v>
      </c>
      <c r="B7" s="45" t="s">
        <v>68</v>
      </c>
      <c r="C7" s="45" t="s">
        <v>66</v>
      </c>
      <c r="D7" s="46">
        <v>1200</v>
      </c>
      <c r="E7" s="46">
        <v>0</v>
      </c>
      <c r="F7" s="46">
        <v>0</v>
      </c>
      <c r="G7" s="46">
        <v>0</v>
      </c>
      <c r="H7" s="46">
        <v>120</v>
      </c>
      <c r="I7" s="46">
        <v>130</v>
      </c>
      <c r="J7" s="46">
        <f t="shared" si="0"/>
        <v>1450</v>
      </c>
      <c r="K7" s="46">
        <v>50</v>
      </c>
      <c r="L7" s="46">
        <v>20</v>
      </c>
      <c r="M7" s="46">
        <v>90</v>
      </c>
      <c r="N7" s="46">
        <v>0</v>
      </c>
      <c r="O7" s="46">
        <f t="shared" ref="O7:O14" si="1">SUM(K7:N7)</f>
        <v>160</v>
      </c>
      <c r="P7" s="46">
        <f t="shared" ref="P7:P14" si="2">SUM(J7-K7-L7-M7-N7)</f>
        <v>1290</v>
      </c>
      <c r="Q7" s="42">
        <v>1380</v>
      </c>
      <c r="R7" s="43"/>
      <c r="S7" s="43"/>
    </row>
    <row r="8" spans="1:19" x14ac:dyDescent="0.25">
      <c r="A8" s="44" t="s">
        <v>192</v>
      </c>
      <c r="B8" s="45" t="s">
        <v>69</v>
      </c>
      <c r="C8" s="45" t="s">
        <v>70</v>
      </c>
      <c r="D8" s="46">
        <v>1800</v>
      </c>
      <c r="E8" s="46">
        <v>1000</v>
      </c>
      <c r="F8" s="46">
        <v>500</v>
      </c>
      <c r="G8" s="46">
        <v>200</v>
      </c>
      <c r="H8" s="46">
        <v>120</v>
      </c>
      <c r="I8" s="46">
        <v>130</v>
      </c>
      <c r="J8" s="46">
        <f t="shared" si="0"/>
        <v>3750</v>
      </c>
      <c r="K8" s="46">
        <v>70</v>
      </c>
      <c r="L8" s="46">
        <v>20</v>
      </c>
      <c r="M8" s="46">
        <v>80</v>
      </c>
      <c r="N8" s="46">
        <v>141</v>
      </c>
      <c r="O8" s="46">
        <f t="shared" si="1"/>
        <v>311</v>
      </c>
      <c r="P8" s="46">
        <f t="shared" si="2"/>
        <v>3439</v>
      </c>
      <c r="Q8" s="42">
        <v>3660</v>
      </c>
      <c r="R8" s="43"/>
      <c r="S8" s="43"/>
    </row>
    <row r="9" spans="1:19" x14ac:dyDescent="0.25">
      <c r="A9" s="44" t="s">
        <v>193</v>
      </c>
      <c r="B9" s="45" t="s">
        <v>71</v>
      </c>
      <c r="C9" s="45" t="s">
        <v>70</v>
      </c>
      <c r="D9" s="46">
        <v>1500</v>
      </c>
      <c r="E9" s="46">
        <v>0</v>
      </c>
      <c r="F9" s="46">
        <v>300</v>
      </c>
      <c r="G9" s="46">
        <v>0</v>
      </c>
      <c r="H9" s="46">
        <v>120</v>
      </c>
      <c r="I9" s="46">
        <v>130</v>
      </c>
      <c r="J9" s="46">
        <f t="shared" si="0"/>
        <v>2050</v>
      </c>
      <c r="K9" s="46">
        <v>50</v>
      </c>
      <c r="L9" s="46">
        <v>20</v>
      </c>
      <c r="M9" s="46">
        <v>0</v>
      </c>
      <c r="N9" s="46">
        <v>0</v>
      </c>
      <c r="O9" s="46">
        <f t="shared" si="1"/>
        <v>70</v>
      </c>
      <c r="P9" s="46">
        <f t="shared" si="2"/>
        <v>1980</v>
      </c>
      <c r="Q9" s="42">
        <v>1980</v>
      </c>
      <c r="R9" s="43"/>
      <c r="S9" s="43"/>
    </row>
    <row r="10" spans="1:19" x14ac:dyDescent="0.25">
      <c r="A10" s="44" t="s">
        <v>194</v>
      </c>
      <c r="B10" s="45" t="s">
        <v>72</v>
      </c>
      <c r="C10" s="45" t="s">
        <v>70</v>
      </c>
      <c r="D10" s="46">
        <v>1000</v>
      </c>
      <c r="E10" s="46">
        <v>0</v>
      </c>
      <c r="F10" s="46">
        <v>300</v>
      </c>
      <c r="G10" s="46">
        <v>0</v>
      </c>
      <c r="H10" s="46">
        <v>120</v>
      </c>
      <c r="I10" s="46">
        <v>130</v>
      </c>
      <c r="J10" s="46">
        <f t="shared" si="0"/>
        <v>1550</v>
      </c>
      <c r="K10" s="46">
        <v>40</v>
      </c>
      <c r="L10" s="46">
        <v>20</v>
      </c>
      <c r="M10" s="46">
        <v>0</v>
      </c>
      <c r="N10" s="46">
        <v>0</v>
      </c>
      <c r="O10" s="46">
        <f t="shared" si="1"/>
        <v>60</v>
      </c>
      <c r="P10" s="46">
        <f t="shared" si="2"/>
        <v>1490</v>
      </c>
      <c r="Q10" s="42">
        <v>1490</v>
      </c>
      <c r="R10" s="43"/>
      <c r="S10" s="43"/>
    </row>
    <row r="11" spans="1:19" x14ac:dyDescent="0.25">
      <c r="A11" s="44" t="s">
        <v>195</v>
      </c>
      <c r="B11" s="45" t="s">
        <v>73</v>
      </c>
      <c r="C11" s="45" t="s">
        <v>74</v>
      </c>
      <c r="D11" s="46">
        <v>2300</v>
      </c>
      <c r="E11" s="46">
        <v>900</v>
      </c>
      <c r="F11" s="46">
        <v>500</v>
      </c>
      <c r="G11" s="46">
        <v>200</v>
      </c>
      <c r="H11" s="46">
        <v>120</v>
      </c>
      <c r="I11" s="46">
        <v>130</v>
      </c>
      <c r="J11" s="46">
        <f t="shared" si="0"/>
        <v>4150</v>
      </c>
      <c r="K11" s="46">
        <v>90</v>
      </c>
      <c r="L11" s="46">
        <v>30</v>
      </c>
      <c r="M11" s="46">
        <v>0</v>
      </c>
      <c r="N11" s="46">
        <v>179.5</v>
      </c>
      <c r="O11" s="46">
        <f t="shared" si="1"/>
        <v>299.5</v>
      </c>
      <c r="P11" s="46">
        <f t="shared" si="2"/>
        <v>3850.5</v>
      </c>
      <c r="Q11" s="42">
        <v>4030</v>
      </c>
      <c r="R11" s="43"/>
      <c r="S11" s="43"/>
    </row>
    <row r="12" spans="1:19" x14ac:dyDescent="0.25">
      <c r="A12" s="44" t="s">
        <v>196</v>
      </c>
      <c r="B12" s="45" t="s">
        <v>75</v>
      </c>
      <c r="C12" s="45" t="s">
        <v>74</v>
      </c>
      <c r="D12" s="46">
        <v>1600</v>
      </c>
      <c r="E12" s="46">
        <v>0</v>
      </c>
      <c r="F12" s="46">
        <v>300</v>
      </c>
      <c r="G12" s="46">
        <v>0</v>
      </c>
      <c r="H12" s="46">
        <v>120</v>
      </c>
      <c r="I12" s="46">
        <v>130</v>
      </c>
      <c r="J12" s="46">
        <f t="shared" si="0"/>
        <v>2150</v>
      </c>
      <c r="K12" s="46">
        <v>70</v>
      </c>
      <c r="L12" s="46">
        <v>20</v>
      </c>
      <c r="M12" s="46">
        <v>0</v>
      </c>
      <c r="N12" s="46">
        <v>3</v>
      </c>
      <c r="O12" s="46">
        <f t="shared" si="1"/>
        <v>93</v>
      </c>
      <c r="P12" s="46">
        <f t="shared" si="2"/>
        <v>2057</v>
      </c>
      <c r="Q12" s="42">
        <v>2060</v>
      </c>
      <c r="R12" s="43"/>
      <c r="S12" s="43"/>
    </row>
    <row r="13" spans="1:19" x14ac:dyDescent="0.25">
      <c r="A13" s="44" t="s">
        <v>197</v>
      </c>
      <c r="B13" s="45" t="s">
        <v>76</v>
      </c>
      <c r="C13" s="45" t="s">
        <v>74</v>
      </c>
      <c r="D13" s="46">
        <v>2000</v>
      </c>
      <c r="E13" s="46">
        <v>900</v>
      </c>
      <c r="F13" s="46">
        <v>500</v>
      </c>
      <c r="G13" s="46">
        <v>200</v>
      </c>
      <c r="H13" s="46">
        <v>120</v>
      </c>
      <c r="I13" s="46">
        <v>130</v>
      </c>
      <c r="J13" s="46">
        <f t="shared" si="0"/>
        <v>3850</v>
      </c>
      <c r="K13" s="46">
        <v>70</v>
      </c>
      <c r="L13" s="46">
        <v>30</v>
      </c>
      <c r="M13" s="46">
        <v>0</v>
      </c>
      <c r="N13" s="46">
        <v>150</v>
      </c>
      <c r="O13" s="46">
        <f t="shared" si="1"/>
        <v>250</v>
      </c>
      <c r="P13" s="46">
        <f t="shared" si="2"/>
        <v>3600</v>
      </c>
      <c r="Q13" s="42">
        <v>3750</v>
      </c>
      <c r="R13" s="43"/>
      <c r="S13" s="43"/>
    </row>
    <row r="14" spans="1:19" ht="21" thickBot="1" x14ac:dyDescent="0.3">
      <c r="A14" s="47" t="s">
        <v>198</v>
      </c>
      <c r="B14" s="48" t="s">
        <v>77</v>
      </c>
      <c r="C14" s="48" t="s">
        <v>78</v>
      </c>
      <c r="D14" s="49">
        <v>2100</v>
      </c>
      <c r="E14" s="49">
        <v>0</v>
      </c>
      <c r="F14" s="49">
        <v>300</v>
      </c>
      <c r="G14" s="49">
        <v>0</v>
      </c>
      <c r="H14" s="49">
        <v>120</v>
      </c>
      <c r="I14" s="49">
        <v>130</v>
      </c>
      <c r="J14" s="49">
        <f t="shared" si="0"/>
        <v>2650</v>
      </c>
      <c r="K14" s="49">
        <v>70</v>
      </c>
      <c r="L14" s="49">
        <v>30</v>
      </c>
      <c r="M14" s="49">
        <v>20</v>
      </c>
      <c r="N14" s="49">
        <v>30</v>
      </c>
      <c r="O14" s="49">
        <f t="shared" si="1"/>
        <v>150</v>
      </c>
      <c r="P14" s="49">
        <f t="shared" si="2"/>
        <v>2500</v>
      </c>
      <c r="Q14" s="50">
        <v>2550</v>
      </c>
      <c r="R14" s="43"/>
      <c r="S14" s="43"/>
    </row>
    <row r="15" spans="1:19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</row>
    <row r="17" spans="4:22" x14ac:dyDescent="0.25">
      <c r="D17" s="24" t="s">
        <v>177</v>
      </c>
      <c r="E17" s="24" t="s">
        <v>178</v>
      </c>
    </row>
    <row r="18" spans="4:22" x14ac:dyDescent="0.25">
      <c r="D18" s="24" t="s">
        <v>179</v>
      </c>
      <c r="E18" s="24" t="s">
        <v>180</v>
      </c>
    </row>
    <row r="19" spans="4:22" ht="21" thickBot="1" x14ac:dyDescent="0.3"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2"/>
      <c r="Q19" s="51"/>
      <c r="R19" s="51"/>
      <c r="S19" s="51"/>
      <c r="T19" s="53"/>
    </row>
    <row r="20" spans="4:22" ht="40.5" x14ac:dyDescent="0.25">
      <c r="D20" s="39" t="s">
        <v>43</v>
      </c>
      <c r="E20" s="40" t="s">
        <v>0</v>
      </c>
      <c r="F20" s="40" t="s">
        <v>45</v>
      </c>
      <c r="G20" s="40" t="s">
        <v>46</v>
      </c>
      <c r="H20" s="40" t="s">
        <v>47</v>
      </c>
      <c r="I20" s="40" t="s">
        <v>48</v>
      </c>
      <c r="J20" s="40" t="s">
        <v>49</v>
      </c>
      <c r="K20" s="40" t="s">
        <v>50</v>
      </c>
      <c r="L20" s="40" t="s">
        <v>51</v>
      </c>
      <c r="M20" s="40" t="s">
        <v>52</v>
      </c>
      <c r="N20" s="40" t="s">
        <v>53</v>
      </c>
      <c r="O20" s="40" t="s">
        <v>54</v>
      </c>
      <c r="P20" s="41" t="s">
        <v>55</v>
      </c>
      <c r="Q20" s="40" t="s">
        <v>56</v>
      </c>
      <c r="R20" s="40" t="s">
        <v>57</v>
      </c>
      <c r="S20" s="40" t="s">
        <v>58</v>
      </c>
      <c r="T20" s="42" t="s">
        <v>59</v>
      </c>
    </row>
    <row r="21" spans="4:22" x14ac:dyDescent="0.25">
      <c r="D21" s="44" t="s">
        <v>189</v>
      </c>
      <c r="E21" s="45" t="s">
        <v>65</v>
      </c>
      <c r="F21" s="45" t="s">
        <v>18</v>
      </c>
      <c r="G21" s="46">
        <v>2200</v>
      </c>
      <c r="H21" s="46">
        <v>1900</v>
      </c>
      <c r="I21" s="46">
        <v>0</v>
      </c>
      <c r="J21" s="46">
        <v>200</v>
      </c>
      <c r="K21" s="46">
        <v>120</v>
      </c>
      <c r="L21" s="46">
        <v>130</v>
      </c>
      <c r="M21" s="46">
        <v>4550</v>
      </c>
      <c r="N21" s="46">
        <v>90</v>
      </c>
      <c r="O21" s="46">
        <v>30</v>
      </c>
      <c r="P21" s="46">
        <v>0</v>
      </c>
      <c r="Q21" s="46">
        <v>239.5</v>
      </c>
      <c r="R21" s="46">
        <v>359.5</v>
      </c>
      <c r="S21" s="46">
        <v>4190.5</v>
      </c>
      <c r="T21" s="42">
        <v>4430</v>
      </c>
      <c r="U21" s="53"/>
    </row>
    <row r="22" spans="4:22" ht="21" thickBot="1" x14ac:dyDescent="0.3">
      <c r="D22" s="54"/>
      <c r="E22" s="51"/>
      <c r="F22" s="51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</row>
    <row r="23" spans="4:22" ht="60.75" x14ac:dyDescent="0.25">
      <c r="F23" s="39" t="s">
        <v>43</v>
      </c>
      <c r="G23" s="40" t="s">
        <v>36</v>
      </c>
      <c r="H23" s="40" t="s">
        <v>45</v>
      </c>
      <c r="I23" s="40" t="s">
        <v>46</v>
      </c>
      <c r="J23" s="40" t="s">
        <v>47</v>
      </c>
      <c r="K23" s="40" t="s">
        <v>48</v>
      </c>
      <c r="L23" s="40" t="s">
        <v>49</v>
      </c>
      <c r="M23" s="40" t="s">
        <v>50</v>
      </c>
      <c r="N23" s="40" t="s">
        <v>51</v>
      </c>
      <c r="O23" s="40" t="s">
        <v>52</v>
      </c>
      <c r="P23" s="40" t="s">
        <v>53</v>
      </c>
      <c r="Q23" s="40" t="s">
        <v>54</v>
      </c>
      <c r="R23" s="41" t="s">
        <v>55</v>
      </c>
      <c r="S23" s="40" t="s">
        <v>56</v>
      </c>
      <c r="T23" s="40" t="s">
        <v>57</v>
      </c>
      <c r="U23" s="40" t="s">
        <v>58</v>
      </c>
      <c r="V23" s="42" t="s">
        <v>59</v>
      </c>
    </row>
    <row r="24" spans="4:22" x14ac:dyDescent="0.25">
      <c r="F24" s="44" t="s">
        <v>189</v>
      </c>
      <c r="G24" s="45" t="s">
        <v>65</v>
      </c>
      <c r="H24" s="45" t="s">
        <v>18</v>
      </c>
      <c r="I24" s="46">
        <v>2200</v>
      </c>
      <c r="J24" s="46">
        <v>1900</v>
      </c>
      <c r="K24" s="46">
        <v>0</v>
      </c>
      <c r="L24" s="46">
        <v>200</v>
      </c>
      <c r="M24" s="46">
        <v>120</v>
      </c>
      <c r="N24" s="46">
        <v>130</v>
      </c>
      <c r="O24" s="46">
        <v>4550</v>
      </c>
      <c r="P24" s="46">
        <v>90</v>
      </c>
      <c r="Q24" s="46">
        <v>30</v>
      </c>
      <c r="R24" s="46">
        <v>0</v>
      </c>
      <c r="S24" s="46">
        <v>239.5</v>
      </c>
      <c r="T24" s="46">
        <v>359.5</v>
      </c>
      <c r="U24" s="46">
        <v>4190.5</v>
      </c>
      <c r="V24" s="42">
        <v>4430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workbookViewId="0"/>
  </sheetViews>
  <sheetFormatPr defaultRowHeight="20.25" x14ac:dyDescent="0.25"/>
  <cols>
    <col min="1" max="2" width="9" style="24"/>
    <col min="3" max="3" width="12.625" style="24" customWidth="1"/>
    <col min="4" max="4" width="13.625" style="24" customWidth="1"/>
    <col min="5" max="6" width="12.5" style="24" bestFit="1" customWidth="1"/>
    <col min="7" max="10" width="10.75" style="24" bestFit="1" customWidth="1"/>
    <col min="11" max="11" width="16.375" style="24" customWidth="1"/>
    <col min="12" max="12" width="10.75" style="24" bestFit="1" customWidth="1"/>
    <col min="13" max="13" width="9.25" style="24" bestFit="1" customWidth="1"/>
    <col min="14" max="14" width="10.75" style="24" bestFit="1" customWidth="1"/>
    <col min="15" max="15" width="12.125" style="24" customWidth="1"/>
    <col min="16" max="16" width="13.5" style="24" customWidth="1"/>
    <col min="17" max="17" width="15.5" style="24" customWidth="1"/>
    <col min="18" max="18" width="12.5" style="24" bestFit="1" customWidth="1"/>
    <col min="19" max="16384" width="9" style="24"/>
  </cols>
  <sheetData>
    <row r="1" spans="1:20" ht="40.5" x14ac:dyDescent="0.25">
      <c r="A1" s="39" t="s">
        <v>43</v>
      </c>
      <c r="B1" s="40" t="s">
        <v>0</v>
      </c>
      <c r="C1" s="40" t="s">
        <v>45</v>
      </c>
      <c r="D1" s="40" t="s">
        <v>173</v>
      </c>
      <c r="E1" s="40" t="s">
        <v>46</v>
      </c>
      <c r="F1" s="40" t="s">
        <v>47</v>
      </c>
      <c r="G1" s="40" t="s">
        <v>48</v>
      </c>
      <c r="H1" s="40" t="s">
        <v>49</v>
      </c>
      <c r="I1" s="40" t="s">
        <v>50</v>
      </c>
      <c r="J1" s="40" t="s">
        <v>51</v>
      </c>
      <c r="K1" s="40" t="s">
        <v>52</v>
      </c>
      <c r="L1" s="40" t="s">
        <v>53</v>
      </c>
      <c r="M1" s="40" t="s">
        <v>54</v>
      </c>
      <c r="N1" s="41" t="s">
        <v>55</v>
      </c>
      <c r="O1" s="40" t="s">
        <v>56</v>
      </c>
      <c r="P1" s="40" t="s">
        <v>57</v>
      </c>
      <c r="Q1" s="40" t="s">
        <v>58</v>
      </c>
      <c r="R1" s="42" t="s">
        <v>59</v>
      </c>
      <c r="S1" s="43"/>
      <c r="T1" s="43"/>
    </row>
    <row r="2" spans="1:20" x14ac:dyDescent="0.25">
      <c r="A2" s="44" t="s">
        <v>189</v>
      </c>
      <c r="B2" s="45" t="s">
        <v>65</v>
      </c>
      <c r="C2" s="45" t="s">
        <v>18</v>
      </c>
      <c r="D2" s="45" t="s">
        <v>82</v>
      </c>
      <c r="E2" s="46">
        <v>2200</v>
      </c>
      <c r="F2" s="46">
        <v>1900</v>
      </c>
      <c r="G2" s="46">
        <v>0</v>
      </c>
      <c r="H2" s="46">
        <v>200</v>
      </c>
      <c r="I2" s="46">
        <v>120</v>
      </c>
      <c r="J2" s="46">
        <v>130</v>
      </c>
      <c r="K2" s="46">
        <f t="shared" ref="K2:K14" si="0">SUM(E2:J2)</f>
        <v>4550</v>
      </c>
      <c r="L2" s="46">
        <v>90</v>
      </c>
      <c r="M2" s="46">
        <v>30</v>
      </c>
      <c r="N2" s="46">
        <v>0</v>
      </c>
      <c r="O2" s="46">
        <v>239.5</v>
      </c>
      <c r="P2" s="46">
        <f t="shared" ref="P2:P14" si="1">SUM(L2:O2)</f>
        <v>359.5</v>
      </c>
      <c r="Q2" s="46">
        <f t="shared" ref="Q2:Q14" si="2">SUM(K2-L2-M2-N2-O2)</f>
        <v>4190.5</v>
      </c>
      <c r="R2" s="42">
        <v>4430</v>
      </c>
      <c r="S2" s="43"/>
      <c r="T2" s="43"/>
    </row>
    <row r="3" spans="1:20" x14ac:dyDescent="0.25">
      <c r="A3" s="44" t="s">
        <v>190</v>
      </c>
      <c r="B3" s="45" t="s">
        <v>31</v>
      </c>
      <c r="C3" s="45" t="s">
        <v>18</v>
      </c>
      <c r="D3" s="45" t="s">
        <v>83</v>
      </c>
      <c r="E3" s="46">
        <v>800</v>
      </c>
      <c r="F3" s="46">
        <v>0</v>
      </c>
      <c r="G3" s="46">
        <v>0</v>
      </c>
      <c r="H3" s="46">
        <v>0</v>
      </c>
      <c r="I3" s="46">
        <v>120</v>
      </c>
      <c r="J3" s="46">
        <v>130</v>
      </c>
      <c r="K3" s="46">
        <f t="shared" si="0"/>
        <v>1050</v>
      </c>
      <c r="L3" s="46">
        <v>40</v>
      </c>
      <c r="M3" s="46">
        <v>20</v>
      </c>
      <c r="N3" s="46">
        <v>0</v>
      </c>
      <c r="O3" s="46">
        <v>0</v>
      </c>
      <c r="P3" s="46">
        <f t="shared" si="1"/>
        <v>60</v>
      </c>
      <c r="Q3" s="46">
        <f t="shared" si="2"/>
        <v>990</v>
      </c>
      <c r="R3" s="42">
        <v>990</v>
      </c>
      <c r="S3" s="43"/>
      <c r="T3" s="43"/>
    </row>
    <row r="4" spans="1:20" x14ac:dyDescent="0.25">
      <c r="A4" s="44" t="s">
        <v>191</v>
      </c>
      <c r="B4" s="45" t="s">
        <v>29</v>
      </c>
      <c r="C4" s="45" t="s">
        <v>18</v>
      </c>
      <c r="D4" s="45" t="s">
        <v>83</v>
      </c>
      <c r="E4" s="46">
        <v>1200</v>
      </c>
      <c r="F4" s="46">
        <v>0</v>
      </c>
      <c r="G4" s="46">
        <v>0</v>
      </c>
      <c r="H4" s="46">
        <v>0</v>
      </c>
      <c r="I4" s="46">
        <v>120</v>
      </c>
      <c r="J4" s="46">
        <v>130</v>
      </c>
      <c r="K4" s="46">
        <f t="shared" si="0"/>
        <v>1450</v>
      </c>
      <c r="L4" s="46">
        <v>50</v>
      </c>
      <c r="M4" s="46">
        <v>20</v>
      </c>
      <c r="N4" s="46">
        <v>90</v>
      </c>
      <c r="O4" s="46">
        <v>0</v>
      </c>
      <c r="P4" s="46">
        <f t="shared" si="1"/>
        <v>160</v>
      </c>
      <c r="Q4" s="46">
        <f t="shared" si="2"/>
        <v>1290</v>
      </c>
      <c r="R4" s="42">
        <v>1380</v>
      </c>
      <c r="S4" s="43"/>
      <c r="T4" s="43"/>
    </row>
    <row r="5" spans="1:20" x14ac:dyDescent="0.25">
      <c r="A5" s="44" t="s">
        <v>188</v>
      </c>
      <c r="B5" s="45" t="s">
        <v>63</v>
      </c>
      <c r="C5" s="45" t="s">
        <v>64</v>
      </c>
      <c r="D5" s="45" t="s">
        <v>174</v>
      </c>
      <c r="E5" s="46">
        <v>2100</v>
      </c>
      <c r="F5" s="46">
        <v>1800</v>
      </c>
      <c r="G5" s="46">
        <v>0</v>
      </c>
      <c r="H5" s="46">
        <v>200</v>
      </c>
      <c r="I5" s="46">
        <v>120</v>
      </c>
      <c r="J5" s="46">
        <v>130</v>
      </c>
      <c r="K5" s="46">
        <f t="shared" si="0"/>
        <v>4350</v>
      </c>
      <c r="L5" s="46">
        <v>90</v>
      </c>
      <c r="M5" s="46">
        <v>30</v>
      </c>
      <c r="N5" s="46">
        <v>0</v>
      </c>
      <c r="O5" s="46">
        <v>209.5</v>
      </c>
      <c r="P5" s="46">
        <f t="shared" si="1"/>
        <v>329.5</v>
      </c>
      <c r="Q5" s="46">
        <f t="shared" si="2"/>
        <v>4020.5</v>
      </c>
      <c r="R5" s="42">
        <v>4230</v>
      </c>
      <c r="S5" s="43"/>
      <c r="T5" s="43"/>
    </row>
    <row r="6" spans="1:20" x14ac:dyDescent="0.25">
      <c r="A6" s="44" t="s">
        <v>192</v>
      </c>
      <c r="B6" s="45" t="s">
        <v>69</v>
      </c>
      <c r="C6" s="45" t="s">
        <v>24</v>
      </c>
      <c r="D6" s="45" t="s">
        <v>84</v>
      </c>
      <c r="E6" s="46">
        <v>1800</v>
      </c>
      <c r="F6" s="46">
        <v>1000</v>
      </c>
      <c r="G6" s="46">
        <v>500</v>
      </c>
      <c r="H6" s="46">
        <v>200</v>
      </c>
      <c r="I6" s="46">
        <v>120</v>
      </c>
      <c r="J6" s="46">
        <v>130</v>
      </c>
      <c r="K6" s="46">
        <f t="shared" si="0"/>
        <v>3750</v>
      </c>
      <c r="L6" s="46">
        <v>70</v>
      </c>
      <c r="M6" s="46">
        <v>20</v>
      </c>
      <c r="N6" s="46">
        <v>80</v>
      </c>
      <c r="O6" s="46">
        <v>141</v>
      </c>
      <c r="P6" s="46">
        <f t="shared" si="1"/>
        <v>311</v>
      </c>
      <c r="Q6" s="46">
        <f t="shared" si="2"/>
        <v>3439</v>
      </c>
      <c r="R6" s="42">
        <v>3660</v>
      </c>
      <c r="S6" s="43"/>
      <c r="T6" s="43"/>
    </row>
    <row r="7" spans="1:20" x14ac:dyDescent="0.25">
      <c r="A7" s="44" t="s">
        <v>193</v>
      </c>
      <c r="B7" s="45" t="s">
        <v>27</v>
      </c>
      <c r="C7" s="45" t="s">
        <v>24</v>
      </c>
      <c r="D7" s="45" t="s">
        <v>84</v>
      </c>
      <c r="E7" s="46">
        <v>1500</v>
      </c>
      <c r="F7" s="46">
        <v>0</v>
      </c>
      <c r="G7" s="46">
        <v>300</v>
      </c>
      <c r="H7" s="46">
        <v>0</v>
      </c>
      <c r="I7" s="46">
        <v>120</v>
      </c>
      <c r="J7" s="46">
        <v>130</v>
      </c>
      <c r="K7" s="46">
        <f t="shared" si="0"/>
        <v>2050</v>
      </c>
      <c r="L7" s="46">
        <v>50</v>
      </c>
      <c r="M7" s="46">
        <v>20</v>
      </c>
      <c r="N7" s="46">
        <v>0</v>
      </c>
      <c r="O7" s="46">
        <v>0</v>
      </c>
      <c r="P7" s="46">
        <f t="shared" si="1"/>
        <v>70</v>
      </c>
      <c r="Q7" s="46">
        <f t="shared" si="2"/>
        <v>1980</v>
      </c>
      <c r="R7" s="42">
        <v>1980</v>
      </c>
      <c r="S7" s="43"/>
      <c r="T7" s="43"/>
    </row>
    <row r="8" spans="1:20" x14ac:dyDescent="0.25">
      <c r="A8" s="44" t="s">
        <v>194</v>
      </c>
      <c r="B8" s="45" t="s">
        <v>25</v>
      </c>
      <c r="C8" s="45" t="s">
        <v>24</v>
      </c>
      <c r="D8" s="45" t="s">
        <v>84</v>
      </c>
      <c r="E8" s="46">
        <v>1000</v>
      </c>
      <c r="F8" s="46">
        <v>0</v>
      </c>
      <c r="G8" s="46">
        <v>300</v>
      </c>
      <c r="H8" s="46">
        <v>0</v>
      </c>
      <c r="I8" s="46">
        <v>120</v>
      </c>
      <c r="J8" s="46">
        <v>130</v>
      </c>
      <c r="K8" s="46">
        <f t="shared" si="0"/>
        <v>1550</v>
      </c>
      <c r="L8" s="46">
        <v>40</v>
      </c>
      <c r="M8" s="46">
        <v>20</v>
      </c>
      <c r="N8" s="46">
        <v>0</v>
      </c>
      <c r="O8" s="46">
        <v>0</v>
      </c>
      <c r="P8" s="46">
        <f t="shared" si="1"/>
        <v>60</v>
      </c>
      <c r="Q8" s="46">
        <f t="shared" si="2"/>
        <v>1490</v>
      </c>
      <c r="R8" s="42">
        <v>1490</v>
      </c>
      <c r="S8" s="43"/>
      <c r="T8" s="43"/>
    </row>
    <row r="9" spans="1:20" x14ac:dyDescent="0.25">
      <c r="A9" s="44" t="s">
        <v>195</v>
      </c>
      <c r="B9" s="45" t="s">
        <v>73</v>
      </c>
      <c r="C9" s="45" t="s">
        <v>19</v>
      </c>
      <c r="D9" s="45" t="s">
        <v>82</v>
      </c>
      <c r="E9" s="46">
        <v>2300</v>
      </c>
      <c r="F9" s="46">
        <v>900</v>
      </c>
      <c r="G9" s="46">
        <v>500</v>
      </c>
      <c r="H9" s="46">
        <v>200</v>
      </c>
      <c r="I9" s="46">
        <v>120</v>
      </c>
      <c r="J9" s="46">
        <v>130</v>
      </c>
      <c r="K9" s="46">
        <f t="shared" si="0"/>
        <v>4150</v>
      </c>
      <c r="L9" s="46">
        <v>90</v>
      </c>
      <c r="M9" s="46">
        <v>30</v>
      </c>
      <c r="N9" s="46">
        <v>0</v>
      </c>
      <c r="O9" s="46">
        <v>179.5</v>
      </c>
      <c r="P9" s="46">
        <f t="shared" si="1"/>
        <v>299.5</v>
      </c>
      <c r="Q9" s="46">
        <f t="shared" si="2"/>
        <v>3850.5</v>
      </c>
      <c r="R9" s="42">
        <v>4030</v>
      </c>
      <c r="S9" s="43"/>
      <c r="T9" s="43"/>
    </row>
    <row r="10" spans="1:20" x14ac:dyDescent="0.25">
      <c r="A10" s="44" t="s">
        <v>196</v>
      </c>
      <c r="B10" s="45" t="s">
        <v>22</v>
      </c>
      <c r="C10" s="45" t="s">
        <v>19</v>
      </c>
      <c r="D10" s="45" t="s">
        <v>85</v>
      </c>
      <c r="E10" s="46">
        <v>1600</v>
      </c>
      <c r="F10" s="46">
        <v>0</v>
      </c>
      <c r="G10" s="46">
        <v>300</v>
      </c>
      <c r="H10" s="46">
        <v>0</v>
      </c>
      <c r="I10" s="46">
        <v>120</v>
      </c>
      <c r="J10" s="46">
        <v>130</v>
      </c>
      <c r="K10" s="46">
        <f t="shared" si="0"/>
        <v>2150</v>
      </c>
      <c r="L10" s="46">
        <v>70</v>
      </c>
      <c r="M10" s="46">
        <v>20</v>
      </c>
      <c r="N10" s="46">
        <v>0</v>
      </c>
      <c r="O10" s="46">
        <v>3</v>
      </c>
      <c r="P10" s="46">
        <f t="shared" si="1"/>
        <v>93</v>
      </c>
      <c r="Q10" s="46">
        <f t="shared" si="2"/>
        <v>2057</v>
      </c>
      <c r="R10" s="42">
        <v>2060</v>
      </c>
      <c r="S10" s="43"/>
      <c r="T10" s="43"/>
    </row>
    <row r="11" spans="1:20" x14ac:dyDescent="0.25">
      <c r="A11" s="44" t="s">
        <v>197</v>
      </c>
      <c r="B11" s="45" t="s">
        <v>76</v>
      </c>
      <c r="C11" s="45" t="s">
        <v>19</v>
      </c>
      <c r="D11" s="45" t="s">
        <v>85</v>
      </c>
      <c r="E11" s="46">
        <v>2000</v>
      </c>
      <c r="F11" s="46">
        <v>900</v>
      </c>
      <c r="G11" s="46">
        <v>500</v>
      </c>
      <c r="H11" s="46">
        <v>200</v>
      </c>
      <c r="I11" s="46">
        <v>120</v>
      </c>
      <c r="J11" s="46">
        <v>130</v>
      </c>
      <c r="K11" s="46">
        <f t="shared" si="0"/>
        <v>3850</v>
      </c>
      <c r="L11" s="46">
        <v>70</v>
      </c>
      <c r="M11" s="46">
        <v>30</v>
      </c>
      <c r="N11" s="46">
        <v>0</v>
      </c>
      <c r="O11" s="46">
        <v>150</v>
      </c>
      <c r="P11" s="46">
        <f t="shared" si="1"/>
        <v>250</v>
      </c>
      <c r="Q11" s="46">
        <f t="shared" si="2"/>
        <v>3600</v>
      </c>
      <c r="R11" s="42">
        <v>3750</v>
      </c>
      <c r="S11" s="43"/>
      <c r="T11" s="43"/>
    </row>
    <row r="12" spans="1:20" x14ac:dyDescent="0.25">
      <c r="A12" s="44" t="s">
        <v>198</v>
      </c>
      <c r="B12" s="45" t="s">
        <v>20</v>
      </c>
      <c r="C12" s="45" t="s">
        <v>19</v>
      </c>
      <c r="D12" s="45" t="s">
        <v>85</v>
      </c>
      <c r="E12" s="46">
        <v>2100</v>
      </c>
      <c r="F12" s="46">
        <v>0</v>
      </c>
      <c r="G12" s="46">
        <v>300</v>
      </c>
      <c r="H12" s="46">
        <v>0</v>
      </c>
      <c r="I12" s="46">
        <v>120</v>
      </c>
      <c r="J12" s="46">
        <v>130</v>
      </c>
      <c r="K12" s="46">
        <f t="shared" si="0"/>
        <v>2650</v>
      </c>
      <c r="L12" s="46">
        <v>70</v>
      </c>
      <c r="M12" s="46">
        <v>30</v>
      </c>
      <c r="N12" s="46">
        <v>20</v>
      </c>
      <c r="O12" s="46">
        <v>30</v>
      </c>
      <c r="P12" s="46">
        <f t="shared" si="1"/>
        <v>150</v>
      </c>
      <c r="Q12" s="46">
        <f t="shared" si="2"/>
        <v>2500</v>
      </c>
      <c r="R12" s="42">
        <v>2550</v>
      </c>
      <c r="S12" s="43"/>
      <c r="T12" s="43"/>
    </row>
    <row r="13" spans="1:20" x14ac:dyDescent="0.25">
      <c r="A13" s="44" t="s">
        <v>186</v>
      </c>
      <c r="B13" s="45" t="s">
        <v>60</v>
      </c>
      <c r="C13" s="45" t="s">
        <v>33</v>
      </c>
      <c r="D13" s="45" t="s">
        <v>175</v>
      </c>
      <c r="E13" s="46">
        <v>4000</v>
      </c>
      <c r="F13" s="46">
        <v>3500</v>
      </c>
      <c r="G13" s="46">
        <v>0</v>
      </c>
      <c r="H13" s="46">
        <v>400</v>
      </c>
      <c r="I13" s="46">
        <v>120</v>
      </c>
      <c r="J13" s="46">
        <v>130</v>
      </c>
      <c r="K13" s="46">
        <f t="shared" si="0"/>
        <v>8150</v>
      </c>
      <c r="L13" s="46">
        <v>110</v>
      </c>
      <c r="M13" s="46">
        <v>30</v>
      </c>
      <c r="N13" s="46">
        <v>220</v>
      </c>
      <c r="O13" s="46">
        <v>827</v>
      </c>
      <c r="P13" s="46">
        <f t="shared" si="1"/>
        <v>1187</v>
      </c>
      <c r="Q13" s="46">
        <f t="shared" si="2"/>
        <v>6963</v>
      </c>
      <c r="R13" s="42">
        <v>8010</v>
      </c>
      <c r="S13" s="43"/>
      <c r="T13" s="43"/>
    </row>
    <row r="14" spans="1:20" ht="21" thickBot="1" x14ac:dyDescent="0.3">
      <c r="A14" s="47" t="s">
        <v>187</v>
      </c>
      <c r="B14" s="48" t="s">
        <v>34</v>
      </c>
      <c r="C14" s="48" t="s">
        <v>33</v>
      </c>
      <c r="D14" s="48" t="s">
        <v>176</v>
      </c>
      <c r="E14" s="49">
        <v>1800</v>
      </c>
      <c r="F14" s="49">
        <v>0</v>
      </c>
      <c r="G14" s="49">
        <v>0</v>
      </c>
      <c r="H14" s="49">
        <v>200</v>
      </c>
      <c r="I14" s="49">
        <v>120</v>
      </c>
      <c r="J14" s="49">
        <v>130</v>
      </c>
      <c r="K14" s="49">
        <f t="shared" si="0"/>
        <v>2250</v>
      </c>
      <c r="L14" s="49">
        <v>70</v>
      </c>
      <c r="M14" s="49">
        <v>20</v>
      </c>
      <c r="N14" s="49">
        <v>210</v>
      </c>
      <c r="O14" s="49">
        <v>8</v>
      </c>
      <c r="P14" s="49">
        <f t="shared" si="1"/>
        <v>308</v>
      </c>
      <c r="Q14" s="49">
        <f t="shared" si="2"/>
        <v>1942</v>
      </c>
      <c r="R14" s="50">
        <v>2160</v>
      </c>
      <c r="S14" s="43"/>
      <c r="T14" s="43"/>
    </row>
    <row r="15" spans="1:20" x14ac:dyDescent="0.2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</row>
  </sheetData>
  <sortState ref="A2:R15">
    <sortCondition ref="C1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zoomScale="85" zoomScaleNormal="85" workbookViewId="0">
      <selection activeCell="D6" sqref="D6"/>
    </sheetView>
  </sheetViews>
  <sheetFormatPr defaultRowHeight="20.25" x14ac:dyDescent="0.25"/>
  <cols>
    <col min="1" max="1" width="8.75" style="31" customWidth="1"/>
    <col min="2" max="2" width="9" style="31"/>
    <col min="3" max="3" width="12.5" style="31" customWidth="1"/>
    <col min="4" max="4" width="15.125" style="31" customWidth="1"/>
    <col min="5" max="6" width="11.625" style="31" bestFit="1" customWidth="1"/>
    <col min="7" max="10" width="10" style="31" bestFit="1" customWidth="1"/>
    <col min="11" max="11" width="10.75" style="31" customWidth="1"/>
    <col min="12" max="12" width="10" style="31" bestFit="1" customWidth="1"/>
    <col min="13" max="13" width="9.25" style="31" bestFit="1" customWidth="1"/>
    <col min="14" max="14" width="10" style="31" bestFit="1" customWidth="1"/>
    <col min="15" max="15" width="15.125" style="31" customWidth="1"/>
    <col min="16" max="16" width="11.625" style="31" bestFit="1" customWidth="1"/>
    <col min="17" max="17" width="12.875" style="31" customWidth="1"/>
    <col min="18" max="16384" width="9" style="31"/>
  </cols>
  <sheetData>
    <row r="1" spans="1:19" ht="40.5" x14ac:dyDescent="0.25">
      <c r="A1" s="61" t="s">
        <v>43</v>
      </c>
      <c r="B1" s="62" t="s">
        <v>0</v>
      </c>
      <c r="C1" s="62" t="s">
        <v>45</v>
      </c>
      <c r="D1" s="62" t="s">
        <v>81</v>
      </c>
      <c r="E1" s="62" t="s">
        <v>46</v>
      </c>
      <c r="F1" s="62" t="s">
        <v>47</v>
      </c>
      <c r="G1" s="62" t="s">
        <v>48</v>
      </c>
      <c r="H1" s="62" t="s">
        <v>49</v>
      </c>
      <c r="I1" s="62" t="s">
        <v>50</v>
      </c>
      <c r="J1" s="62" t="s">
        <v>51</v>
      </c>
      <c r="K1" s="62" t="s">
        <v>52</v>
      </c>
      <c r="L1" s="62" t="s">
        <v>53</v>
      </c>
      <c r="M1" s="62" t="s">
        <v>54</v>
      </c>
      <c r="N1" s="63" t="s">
        <v>55</v>
      </c>
      <c r="O1" s="62" t="s">
        <v>56</v>
      </c>
      <c r="P1" s="64" t="s">
        <v>57</v>
      </c>
      <c r="Q1" s="65" t="s">
        <v>79</v>
      </c>
      <c r="R1" s="66"/>
      <c r="S1" s="66"/>
    </row>
    <row r="2" spans="1:19" x14ac:dyDescent="0.25">
      <c r="A2" s="67" t="s">
        <v>236</v>
      </c>
      <c r="B2" s="68" t="s">
        <v>65</v>
      </c>
      <c r="C2" s="68" t="s">
        <v>18</v>
      </c>
      <c r="D2" s="68" t="s">
        <v>82</v>
      </c>
      <c r="E2" s="69">
        <v>2200</v>
      </c>
      <c r="F2" s="69">
        <v>1900</v>
      </c>
      <c r="G2" s="69">
        <v>0</v>
      </c>
      <c r="H2" s="69">
        <v>200</v>
      </c>
      <c r="I2" s="69">
        <v>120</v>
      </c>
      <c r="J2" s="69">
        <v>130</v>
      </c>
      <c r="K2" s="69">
        <f>SUM(E2:J2)</f>
        <v>4550</v>
      </c>
      <c r="L2" s="69">
        <v>90</v>
      </c>
      <c r="M2" s="69">
        <v>30</v>
      </c>
      <c r="N2" s="69">
        <v>0</v>
      </c>
      <c r="O2" s="69">
        <v>239.5</v>
      </c>
      <c r="P2" s="70">
        <f>SUM(L2:O2)</f>
        <v>359.5</v>
      </c>
      <c r="Q2" s="71">
        <f>SUM(K2-L2-M2-N2-O2)</f>
        <v>4190.5</v>
      </c>
      <c r="R2" s="66"/>
      <c r="S2" s="66"/>
    </row>
    <row r="3" spans="1:19" x14ac:dyDescent="0.25">
      <c r="A3" s="67" t="s">
        <v>237</v>
      </c>
      <c r="B3" s="68" t="s">
        <v>31</v>
      </c>
      <c r="C3" s="68" t="s">
        <v>18</v>
      </c>
      <c r="D3" s="68" t="s">
        <v>83</v>
      </c>
      <c r="E3" s="69">
        <v>800</v>
      </c>
      <c r="F3" s="69">
        <v>0</v>
      </c>
      <c r="G3" s="69">
        <v>0</v>
      </c>
      <c r="H3" s="69">
        <v>0</v>
      </c>
      <c r="I3" s="69">
        <v>120</v>
      </c>
      <c r="J3" s="69">
        <v>130</v>
      </c>
      <c r="K3" s="69">
        <f>SUM(E3:J3)</f>
        <v>1050</v>
      </c>
      <c r="L3" s="69">
        <v>40</v>
      </c>
      <c r="M3" s="69">
        <v>20</v>
      </c>
      <c r="N3" s="69">
        <v>0</v>
      </c>
      <c r="O3" s="69">
        <v>0</v>
      </c>
      <c r="P3" s="70">
        <f>SUM(L3:O3)</f>
        <v>60</v>
      </c>
      <c r="Q3" s="71">
        <f>SUM(K3-L3-M3-N3-O3)</f>
        <v>990</v>
      </c>
      <c r="R3" s="66"/>
      <c r="S3" s="66"/>
    </row>
    <row r="4" spans="1:19" x14ac:dyDescent="0.25">
      <c r="A4" s="67" t="s">
        <v>238</v>
      </c>
      <c r="B4" s="68" t="s">
        <v>29</v>
      </c>
      <c r="C4" s="68" t="s">
        <v>18</v>
      </c>
      <c r="D4" s="68" t="s">
        <v>83</v>
      </c>
      <c r="E4" s="69">
        <v>1200</v>
      </c>
      <c r="F4" s="69">
        <v>0</v>
      </c>
      <c r="G4" s="69">
        <v>0</v>
      </c>
      <c r="H4" s="69">
        <v>0</v>
      </c>
      <c r="I4" s="69">
        <v>120</v>
      </c>
      <c r="J4" s="69">
        <v>130</v>
      </c>
      <c r="K4" s="69">
        <f>SUM(E4:J4)</f>
        <v>1450</v>
      </c>
      <c r="L4" s="69">
        <v>50</v>
      </c>
      <c r="M4" s="69">
        <v>20</v>
      </c>
      <c r="N4" s="69">
        <v>90</v>
      </c>
      <c r="O4" s="69">
        <v>0</v>
      </c>
      <c r="P4" s="70">
        <f>SUM(L4:O4)</f>
        <v>160</v>
      </c>
      <c r="Q4" s="71">
        <f>SUM(K4-L4-M4-N4-O4)</f>
        <v>1290</v>
      </c>
      <c r="R4" s="66"/>
      <c r="S4" s="66"/>
    </row>
    <row r="5" spans="1:19" x14ac:dyDescent="0.25">
      <c r="A5" s="67" t="s">
        <v>239</v>
      </c>
      <c r="B5" s="68" t="s">
        <v>63</v>
      </c>
      <c r="C5" s="68" t="s">
        <v>64</v>
      </c>
      <c r="D5" s="68" t="s">
        <v>82</v>
      </c>
      <c r="E5" s="69">
        <v>2100</v>
      </c>
      <c r="F5" s="69">
        <v>1800</v>
      </c>
      <c r="G5" s="69">
        <v>0</v>
      </c>
      <c r="H5" s="69">
        <v>200</v>
      </c>
      <c r="I5" s="69">
        <v>120</v>
      </c>
      <c r="J5" s="69">
        <v>130</v>
      </c>
      <c r="K5" s="69">
        <f>SUM(E5:J5)</f>
        <v>4350</v>
      </c>
      <c r="L5" s="69">
        <v>90</v>
      </c>
      <c r="M5" s="69">
        <v>30</v>
      </c>
      <c r="N5" s="69">
        <v>0</v>
      </c>
      <c r="O5" s="69">
        <v>209.5</v>
      </c>
      <c r="P5" s="70">
        <f>SUM(L5:O5)</f>
        <v>329.5</v>
      </c>
      <c r="Q5" s="71">
        <f>SUM(K5-L5-M5-N5-O5)</f>
        <v>4020.5</v>
      </c>
      <c r="R5" s="66"/>
      <c r="S5" s="66"/>
    </row>
    <row r="6" spans="1:19" x14ac:dyDescent="0.25">
      <c r="A6" s="67" t="s">
        <v>240</v>
      </c>
      <c r="B6" s="68" t="s">
        <v>69</v>
      </c>
      <c r="C6" s="68" t="s">
        <v>24</v>
      </c>
      <c r="D6" s="68" t="s">
        <v>84</v>
      </c>
      <c r="E6" s="69">
        <v>1800</v>
      </c>
      <c r="F6" s="69">
        <v>1000</v>
      </c>
      <c r="G6" s="69">
        <v>500</v>
      </c>
      <c r="H6" s="69">
        <v>200</v>
      </c>
      <c r="I6" s="69">
        <v>120</v>
      </c>
      <c r="J6" s="69">
        <v>130</v>
      </c>
      <c r="K6" s="69">
        <f>SUM(E6:J6)</f>
        <v>3750</v>
      </c>
      <c r="L6" s="69">
        <v>70</v>
      </c>
      <c r="M6" s="69">
        <v>20</v>
      </c>
      <c r="N6" s="69">
        <v>80</v>
      </c>
      <c r="O6" s="69">
        <v>141</v>
      </c>
      <c r="P6" s="70">
        <f>SUM(L6:O6)</f>
        <v>311</v>
      </c>
      <c r="Q6" s="71">
        <f>SUM(K6-L6-M6-N6-O6)</f>
        <v>3439</v>
      </c>
      <c r="R6" s="66"/>
      <c r="S6" s="66"/>
    </row>
    <row r="7" spans="1:19" x14ac:dyDescent="0.25">
      <c r="A7" s="67" t="s">
        <v>241</v>
      </c>
      <c r="B7" s="68" t="s">
        <v>27</v>
      </c>
      <c r="C7" s="68" t="s">
        <v>24</v>
      </c>
      <c r="D7" s="68" t="s">
        <v>84</v>
      </c>
      <c r="E7" s="69">
        <v>1500</v>
      </c>
      <c r="F7" s="69">
        <v>0</v>
      </c>
      <c r="G7" s="69">
        <v>300</v>
      </c>
      <c r="H7" s="69">
        <v>0</v>
      </c>
      <c r="I7" s="69">
        <v>120</v>
      </c>
      <c r="J7" s="69">
        <v>130</v>
      </c>
      <c r="K7" s="69">
        <f>SUM(E7:J7)</f>
        <v>2050</v>
      </c>
      <c r="L7" s="69">
        <v>50</v>
      </c>
      <c r="M7" s="69">
        <v>20</v>
      </c>
      <c r="N7" s="69">
        <v>0</v>
      </c>
      <c r="O7" s="69">
        <v>0</v>
      </c>
      <c r="P7" s="70">
        <f>SUM(L7:O7)</f>
        <v>70</v>
      </c>
      <c r="Q7" s="71">
        <f>SUM(K7-L7-M7-N7-O7)</f>
        <v>1980</v>
      </c>
      <c r="R7" s="66"/>
      <c r="S7" s="66"/>
    </row>
    <row r="8" spans="1:19" x14ac:dyDescent="0.25">
      <c r="A8" s="67" t="s">
        <v>242</v>
      </c>
      <c r="B8" s="68" t="s">
        <v>25</v>
      </c>
      <c r="C8" s="68" t="s">
        <v>24</v>
      </c>
      <c r="D8" s="68" t="s">
        <v>84</v>
      </c>
      <c r="E8" s="69">
        <v>1000</v>
      </c>
      <c r="F8" s="69">
        <v>0</v>
      </c>
      <c r="G8" s="69">
        <v>300</v>
      </c>
      <c r="H8" s="69">
        <v>0</v>
      </c>
      <c r="I8" s="69">
        <v>120</v>
      </c>
      <c r="J8" s="69">
        <v>130</v>
      </c>
      <c r="K8" s="69">
        <f>SUM(E8:J8)</f>
        <v>1550</v>
      </c>
      <c r="L8" s="69">
        <v>40</v>
      </c>
      <c r="M8" s="69">
        <v>20</v>
      </c>
      <c r="N8" s="69">
        <v>0</v>
      </c>
      <c r="O8" s="69">
        <v>0</v>
      </c>
      <c r="P8" s="70">
        <f>SUM(L8:O8)</f>
        <v>60</v>
      </c>
      <c r="Q8" s="71">
        <f>SUM(K8-L8-M8-N8-O8)</f>
        <v>1490</v>
      </c>
      <c r="R8" s="66"/>
      <c r="S8" s="66"/>
    </row>
    <row r="9" spans="1:19" x14ac:dyDescent="0.25">
      <c r="A9" s="67" t="s">
        <v>243</v>
      </c>
      <c r="B9" s="68" t="s">
        <v>73</v>
      </c>
      <c r="C9" s="68" t="s">
        <v>19</v>
      </c>
      <c r="D9" s="68" t="s">
        <v>82</v>
      </c>
      <c r="E9" s="69">
        <v>2300</v>
      </c>
      <c r="F9" s="69">
        <v>900</v>
      </c>
      <c r="G9" s="69">
        <v>500</v>
      </c>
      <c r="H9" s="69">
        <v>200</v>
      </c>
      <c r="I9" s="69">
        <v>120</v>
      </c>
      <c r="J9" s="69">
        <v>130</v>
      </c>
      <c r="K9" s="69">
        <f>SUM(E9:J9)</f>
        <v>4150</v>
      </c>
      <c r="L9" s="69">
        <v>90</v>
      </c>
      <c r="M9" s="69">
        <v>30</v>
      </c>
      <c r="N9" s="69">
        <v>0</v>
      </c>
      <c r="O9" s="69">
        <v>179.5</v>
      </c>
      <c r="P9" s="70">
        <f>SUM(L9:O9)</f>
        <v>299.5</v>
      </c>
      <c r="Q9" s="71">
        <f>SUM(K9-L9-M9-N9-O9)</f>
        <v>3850.5</v>
      </c>
      <c r="R9" s="66"/>
      <c r="S9" s="66"/>
    </row>
    <row r="10" spans="1:19" x14ac:dyDescent="0.25">
      <c r="A10" s="67" t="s">
        <v>244</v>
      </c>
      <c r="B10" s="68" t="s">
        <v>22</v>
      </c>
      <c r="C10" s="68" t="s">
        <v>19</v>
      </c>
      <c r="D10" s="68" t="s">
        <v>85</v>
      </c>
      <c r="E10" s="69">
        <v>1600</v>
      </c>
      <c r="F10" s="69">
        <v>0</v>
      </c>
      <c r="G10" s="69">
        <v>300</v>
      </c>
      <c r="H10" s="69">
        <v>0</v>
      </c>
      <c r="I10" s="69">
        <v>120</v>
      </c>
      <c r="J10" s="69">
        <v>130</v>
      </c>
      <c r="K10" s="69">
        <f>SUM(E10:J10)</f>
        <v>2150</v>
      </c>
      <c r="L10" s="69">
        <v>70</v>
      </c>
      <c r="M10" s="69">
        <v>20</v>
      </c>
      <c r="N10" s="69">
        <v>0</v>
      </c>
      <c r="O10" s="69">
        <v>3</v>
      </c>
      <c r="P10" s="70">
        <f>SUM(L10:O10)</f>
        <v>93</v>
      </c>
      <c r="Q10" s="71">
        <f>SUM(K10-L10-M10-N10-O10)</f>
        <v>2057</v>
      </c>
      <c r="R10" s="66"/>
      <c r="S10" s="66"/>
    </row>
    <row r="11" spans="1:19" x14ac:dyDescent="0.25">
      <c r="A11" s="67" t="s">
        <v>245</v>
      </c>
      <c r="B11" s="68" t="s">
        <v>76</v>
      </c>
      <c r="C11" s="68" t="s">
        <v>19</v>
      </c>
      <c r="D11" s="68" t="s">
        <v>85</v>
      </c>
      <c r="E11" s="69">
        <v>2000</v>
      </c>
      <c r="F11" s="69">
        <v>900</v>
      </c>
      <c r="G11" s="69">
        <v>500</v>
      </c>
      <c r="H11" s="69">
        <v>200</v>
      </c>
      <c r="I11" s="69">
        <v>120</v>
      </c>
      <c r="J11" s="69">
        <v>130</v>
      </c>
      <c r="K11" s="69">
        <f>SUM(E11:J11)</f>
        <v>3850</v>
      </c>
      <c r="L11" s="69">
        <v>70</v>
      </c>
      <c r="M11" s="69">
        <v>30</v>
      </c>
      <c r="N11" s="69">
        <v>0</v>
      </c>
      <c r="O11" s="69">
        <v>150</v>
      </c>
      <c r="P11" s="70">
        <f>SUM(L11:O11)</f>
        <v>250</v>
      </c>
      <c r="Q11" s="71">
        <f>SUM(K11-L11-M11-N11-O11)</f>
        <v>3600</v>
      </c>
      <c r="R11" s="66"/>
      <c r="S11" s="66"/>
    </row>
    <row r="12" spans="1:19" x14ac:dyDescent="0.25">
      <c r="A12" s="67" t="s">
        <v>246</v>
      </c>
      <c r="B12" s="68" t="s">
        <v>20</v>
      </c>
      <c r="C12" s="68" t="s">
        <v>19</v>
      </c>
      <c r="D12" s="68" t="s">
        <v>85</v>
      </c>
      <c r="E12" s="69">
        <v>2100</v>
      </c>
      <c r="F12" s="69">
        <v>0</v>
      </c>
      <c r="G12" s="69">
        <v>300</v>
      </c>
      <c r="H12" s="69">
        <v>0</v>
      </c>
      <c r="I12" s="69">
        <v>120</v>
      </c>
      <c r="J12" s="69">
        <v>130</v>
      </c>
      <c r="K12" s="69">
        <f>SUM(E12:J12)</f>
        <v>2650</v>
      </c>
      <c r="L12" s="69">
        <v>70</v>
      </c>
      <c r="M12" s="69">
        <v>30</v>
      </c>
      <c r="N12" s="69">
        <v>20</v>
      </c>
      <c r="O12" s="69">
        <v>30</v>
      </c>
      <c r="P12" s="70">
        <f>SUM(L12:O12)</f>
        <v>150</v>
      </c>
      <c r="Q12" s="71">
        <f>SUM(K12-L12-M12-N12-O12)</f>
        <v>2500</v>
      </c>
      <c r="R12" s="66"/>
      <c r="S12" s="66"/>
    </row>
    <row r="13" spans="1:19" x14ac:dyDescent="0.25">
      <c r="A13" s="67" t="s">
        <v>247</v>
      </c>
      <c r="B13" s="68" t="s">
        <v>60</v>
      </c>
      <c r="C13" s="68" t="s">
        <v>33</v>
      </c>
      <c r="D13" s="68" t="s">
        <v>82</v>
      </c>
      <c r="E13" s="69">
        <v>4000</v>
      </c>
      <c r="F13" s="69">
        <v>3500</v>
      </c>
      <c r="G13" s="69">
        <v>0</v>
      </c>
      <c r="H13" s="69">
        <v>400</v>
      </c>
      <c r="I13" s="69">
        <v>120</v>
      </c>
      <c r="J13" s="69">
        <v>130</v>
      </c>
      <c r="K13" s="69">
        <f>SUM(E13:J13)</f>
        <v>8150</v>
      </c>
      <c r="L13" s="69">
        <v>110</v>
      </c>
      <c r="M13" s="69">
        <v>30</v>
      </c>
      <c r="N13" s="69">
        <v>220</v>
      </c>
      <c r="O13" s="69">
        <v>827</v>
      </c>
      <c r="P13" s="70">
        <f>SUM(L13:O13)</f>
        <v>1187</v>
      </c>
      <c r="Q13" s="71">
        <f>SUM(K13-L13-M13-N13-O13)</f>
        <v>6963</v>
      </c>
      <c r="R13" s="66"/>
      <c r="S13" s="66"/>
    </row>
    <row r="14" spans="1:19" ht="21" thickBot="1" x14ac:dyDescent="0.3">
      <c r="A14" s="72" t="s">
        <v>248</v>
      </c>
      <c r="B14" s="73" t="s">
        <v>34</v>
      </c>
      <c r="C14" s="73" t="s">
        <v>33</v>
      </c>
      <c r="D14" s="68" t="s">
        <v>83</v>
      </c>
      <c r="E14" s="74">
        <v>1800</v>
      </c>
      <c r="F14" s="74">
        <v>0</v>
      </c>
      <c r="G14" s="74">
        <v>0</v>
      </c>
      <c r="H14" s="74">
        <v>200</v>
      </c>
      <c r="I14" s="74">
        <v>120</v>
      </c>
      <c r="J14" s="74">
        <v>130</v>
      </c>
      <c r="K14" s="74">
        <f>SUM(E14:J14)</f>
        <v>2250</v>
      </c>
      <c r="L14" s="74">
        <v>70</v>
      </c>
      <c r="M14" s="74">
        <v>20</v>
      </c>
      <c r="N14" s="74">
        <v>210</v>
      </c>
      <c r="O14" s="74">
        <v>8</v>
      </c>
      <c r="P14" s="75">
        <f>SUM(L14:O14)</f>
        <v>308</v>
      </c>
      <c r="Q14" s="76">
        <f>SUM(K14-L14-M14-N14-O14)</f>
        <v>1942</v>
      </c>
      <c r="R14" s="66"/>
      <c r="S14" s="66"/>
    </row>
    <row r="15" spans="1:19" x14ac:dyDescent="0.25">
      <c r="A15" s="66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</row>
  </sheetData>
  <sortState ref="A2:Q29">
    <sortCondition ref="C1"/>
  </sortState>
  <phoneticPr fontId="1" type="noConversion"/>
  <pageMargins left="0.7" right="0.7" top="0.75" bottom="0.75" header="0.3" footer="0.3"/>
  <pageSetup paperSize="9" scale="25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A2" sqref="A2"/>
    </sheetView>
  </sheetViews>
  <sheetFormatPr defaultRowHeight="20.25" x14ac:dyDescent="0.25"/>
  <cols>
    <col min="1" max="1" width="9" style="24"/>
    <col min="2" max="2" width="9.75" style="24" customWidth="1"/>
    <col min="3" max="3" width="10" style="24" customWidth="1"/>
    <col min="4" max="4" width="9.875" style="24" customWidth="1"/>
    <col min="5" max="16384" width="9" style="24"/>
  </cols>
  <sheetData>
    <row r="1" spans="1:4" x14ac:dyDescent="0.25">
      <c r="A1" s="24" t="s">
        <v>86</v>
      </c>
    </row>
    <row r="2" spans="1:4" x14ac:dyDescent="0.25">
      <c r="A2" s="24" t="s">
        <v>87</v>
      </c>
      <c r="B2" s="24" t="s">
        <v>88</v>
      </c>
      <c r="C2" s="24" t="s">
        <v>89</v>
      </c>
      <c r="D2" s="24" t="s">
        <v>90</v>
      </c>
    </row>
    <row r="3" spans="1:4" x14ac:dyDescent="0.25">
      <c r="A3" s="24" t="s">
        <v>91</v>
      </c>
      <c r="B3" s="24">
        <v>12</v>
      </c>
      <c r="C3" s="24">
        <v>23</v>
      </c>
      <c r="D3" s="24">
        <v>35</v>
      </c>
    </row>
    <row r="4" spans="1:4" x14ac:dyDescent="0.25">
      <c r="A4" s="24" t="s">
        <v>92</v>
      </c>
      <c r="B4" s="24">
        <v>34</v>
      </c>
      <c r="C4" s="24">
        <v>14</v>
      </c>
      <c r="D4" s="24">
        <v>6</v>
      </c>
    </row>
    <row r="5" spans="1:4" x14ac:dyDescent="0.25">
      <c r="A5" s="24" t="s">
        <v>93</v>
      </c>
      <c r="B5" s="24">
        <v>24</v>
      </c>
      <c r="C5" s="24">
        <v>6</v>
      </c>
      <c r="D5" s="24">
        <v>15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sqref="A1:D5"/>
    </sheetView>
  </sheetViews>
  <sheetFormatPr defaultRowHeight="13.5" x14ac:dyDescent="0.15"/>
  <cols>
    <col min="2" max="2" width="10.125" customWidth="1"/>
    <col min="3" max="3" width="9.875" customWidth="1"/>
  </cols>
  <sheetData>
    <row r="1" spans="1:5" ht="20.25" x14ac:dyDescent="0.25">
      <c r="A1" s="24" t="s">
        <v>94</v>
      </c>
      <c r="B1" s="24"/>
      <c r="C1" s="24"/>
      <c r="D1" s="24"/>
      <c r="E1" s="15"/>
    </row>
    <row r="2" spans="1:5" ht="20.25" x14ac:dyDescent="0.25">
      <c r="A2" s="24" t="s">
        <v>87</v>
      </c>
      <c r="B2" s="24" t="s">
        <v>88</v>
      </c>
      <c r="C2" s="24" t="s">
        <v>89</v>
      </c>
      <c r="D2" s="24" t="s">
        <v>90</v>
      </c>
      <c r="E2" s="15"/>
    </row>
    <row r="3" spans="1:5" ht="20.25" x14ac:dyDescent="0.25">
      <c r="A3" s="24" t="s">
        <v>91</v>
      </c>
      <c r="B3" s="24">
        <v>14</v>
      </c>
      <c r="C3" s="24">
        <v>21</v>
      </c>
      <c r="D3" s="24">
        <v>26</v>
      </c>
      <c r="E3" s="15"/>
    </row>
    <row r="4" spans="1:5" ht="20.25" x14ac:dyDescent="0.25">
      <c r="A4" s="24" t="s">
        <v>92</v>
      </c>
      <c r="B4" s="24">
        <v>43</v>
      </c>
      <c r="C4" s="24">
        <v>21</v>
      </c>
      <c r="D4" s="24">
        <v>5</v>
      </c>
      <c r="E4" s="15"/>
    </row>
    <row r="5" spans="1:5" ht="20.25" x14ac:dyDescent="0.25">
      <c r="A5" s="24" t="s">
        <v>93</v>
      </c>
      <c r="B5" s="24">
        <v>35</v>
      </c>
      <c r="C5" s="24">
        <v>21</v>
      </c>
      <c r="D5" s="24">
        <v>26</v>
      </c>
      <c r="E5" s="15"/>
    </row>
    <row r="6" spans="1:5" ht="18.75" x14ac:dyDescent="0.25">
      <c r="A6" s="15"/>
      <c r="B6" s="15"/>
      <c r="C6" s="15"/>
      <c r="D6" s="15"/>
      <c r="E6" s="15"/>
    </row>
    <row r="7" spans="1:5" ht="18.75" x14ac:dyDescent="0.25">
      <c r="A7" s="15"/>
      <c r="B7" s="15"/>
      <c r="C7" s="15"/>
      <c r="D7" s="15"/>
      <c r="E7" s="15"/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8"/>
  <sheetViews>
    <sheetView topLeftCell="A4" workbookViewId="0">
      <selection activeCell="A22" sqref="A22"/>
    </sheetView>
  </sheetViews>
  <sheetFormatPr defaultRowHeight="20.25" x14ac:dyDescent="0.25"/>
  <cols>
    <col min="1" max="1" width="9" style="24"/>
    <col min="2" max="2" width="10.125" style="24" customWidth="1"/>
    <col min="3" max="3" width="11" style="24" customWidth="1"/>
    <col min="4" max="16384" width="9" style="24"/>
  </cols>
  <sheetData>
    <row r="4" spans="1:4" x14ac:dyDescent="0.25">
      <c r="A4" s="24" t="s">
        <v>208</v>
      </c>
    </row>
    <row r="5" spans="1:4" x14ac:dyDescent="0.25">
      <c r="A5" s="24" t="s">
        <v>87</v>
      </c>
      <c r="B5" s="24" t="s">
        <v>88</v>
      </c>
      <c r="C5" s="24" t="s">
        <v>89</v>
      </c>
      <c r="D5" s="24" t="s">
        <v>90</v>
      </c>
    </row>
    <row r="6" spans="1:4" x14ac:dyDescent="0.25">
      <c r="A6" s="24" t="s">
        <v>91</v>
      </c>
      <c r="B6" s="24">
        <v>26</v>
      </c>
      <c r="C6" s="24">
        <v>44</v>
      </c>
      <c r="D6" s="24">
        <v>61</v>
      </c>
    </row>
    <row r="7" spans="1:4" x14ac:dyDescent="0.25">
      <c r="A7" s="24" t="s">
        <v>92</v>
      </c>
      <c r="B7" s="24">
        <v>77</v>
      </c>
      <c r="C7" s="24">
        <v>35</v>
      </c>
      <c r="D7" s="24">
        <v>11</v>
      </c>
    </row>
    <row r="8" spans="1:4" x14ac:dyDescent="0.25">
      <c r="A8" s="24" t="s">
        <v>93</v>
      </c>
      <c r="B8" s="24">
        <v>59</v>
      </c>
      <c r="C8" s="24">
        <v>27</v>
      </c>
      <c r="D8" s="24">
        <v>41</v>
      </c>
    </row>
  </sheetData>
  <dataConsolidate>
    <dataRefs count="2">
      <dataRef ref="B3:D5" sheet="A公司"/>
      <dataRef ref="B3:D5" sheet="B公司"/>
    </dataRefs>
  </dataConsolidate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D1" sqref="D1"/>
    </sheetView>
  </sheetViews>
  <sheetFormatPr defaultColWidth="13.375" defaultRowHeight="20.25" x14ac:dyDescent="0.25"/>
  <cols>
    <col min="1" max="16384" width="13.375" style="55"/>
  </cols>
  <sheetData>
    <row r="1" spans="1:4" x14ac:dyDescent="0.25">
      <c r="A1" s="55" t="s">
        <v>87</v>
      </c>
      <c r="B1" s="55" t="s">
        <v>114</v>
      </c>
      <c r="C1" s="55" t="s">
        <v>112</v>
      </c>
      <c r="D1" s="55" t="s">
        <v>113</v>
      </c>
    </row>
    <row r="2" spans="1:4" x14ac:dyDescent="0.25">
      <c r="A2" s="55" t="s">
        <v>96</v>
      </c>
      <c r="B2" s="55">
        <v>12</v>
      </c>
      <c r="D2" s="55">
        <v>12</v>
      </c>
    </row>
    <row r="3" spans="1:4" x14ac:dyDescent="0.25">
      <c r="A3" s="55" t="s">
        <v>98</v>
      </c>
      <c r="B3" s="55">
        <v>2</v>
      </c>
      <c r="C3" s="55">
        <v>5</v>
      </c>
    </row>
    <row r="4" spans="1:4" x14ac:dyDescent="0.25">
      <c r="A4" s="55" t="s">
        <v>99</v>
      </c>
      <c r="B4" s="55">
        <v>5</v>
      </c>
      <c r="D4" s="55">
        <v>25</v>
      </c>
    </row>
    <row r="5" spans="1:4" x14ac:dyDescent="0.25">
      <c r="A5" s="55" t="s">
        <v>101</v>
      </c>
      <c r="B5" s="55">
        <v>4</v>
      </c>
    </row>
    <row r="6" spans="1:4" x14ac:dyDescent="0.25">
      <c r="A6" s="55" t="s">
        <v>91</v>
      </c>
      <c r="B6" s="55">
        <v>8</v>
      </c>
      <c r="C6" s="55">
        <v>12</v>
      </c>
      <c r="D6" s="55">
        <v>12</v>
      </c>
    </row>
    <row r="7" spans="1:4" x14ac:dyDescent="0.25">
      <c r="A7" s="55" t="s">
        <v>102</v>
      </c>
      <c r="B7" s="55">
        <v>8</v>
      </c>
      <c r="D7" s="55">
        <v>45</v>
      </c>
    </row>
    <row r="8" spans="1:4" x14ac:dyDescent="0.25">
      <c r="A8" s="55" t="s">
        <v>92</v>
      </c>
      <c r="B8" s="55">
        <v>5</v>
      </c>
      <c r="D8" s="55">
        <v>5</v>
      </c>
    </row>
    <row r="9" spans="1:4" x14ac:dyDescent="0.25">
      <c r="A9" s="55" t="s">
        <v>104</v>
      </c>
      <c r="B9" s="55">
        <v>9</v>
      </c>
      <c r="C9" s="55">
        <v>1</v>
      </c>
      <c r="D9" s="55">
        <v>9</v>
      </c>
    </row>
    <row r="10" spans="1:4" x14ac:dyDescent="0.25">
      <c r="A10" s="55" t="s">
        <v>101</v>
      </c>
      <c r="B10" s="55">
        <v>7</v>
      </c>
      <c r="D10" s="55">
        <v>1</v>
      </c>
    </row>
    <row r="11" spans="1:4" x14ac:dyDescent="0.25">
      <c r="A11" s="55" t="s">
        <v>106</v>
      </c>
      <c r="B11" s="55">
        <v>12</v>
      </c>
      <c r="C11" s="55">
        <v>12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sqref="A1:A1048576"/>
    </sheetView>
  </sheetViews>
  <sheetFormatPr defaultRowHeight="20.25" x14ac:dyDescent="0.25"/>
  <cols>
    <col min="1" max="1" width="9" style="21"/>
    <col min="2" max="2" width="12.75" style="21" customWidth="1"/>
    <col min="3" max="3" width="14.125" style="21" customWidth="1"/>
    <col min="4" max="4" width="15.125" style="21" customWidth="1"/>
    <col min="5" max="5" width="13.875" style="21" customWidth="1"/>
    <col min="6" max="16384" width="9" style="21"/>
  </cols>
  <sheetData>
    <row r="1" spans="1:5" x14ac:dyDescent="0.25">
      <c r="A1" s="55" t="s">
        <v>87</v>
      </c>
      <c r="B1" s="55" t="s">
        <v>109</v>
      </c>
      <c r="C1" s="55" t="s">
        <v>115</v>
      </c>
      <c r="D1" s="55" t="s">
        <v>116</v>
      </c>
      <c r="E1" s="55" t="s">
        <v>117</v>
      </c>
    </row>
    <row r="2" spans="1:5" x14ac:dyDescent="0.25">
      <c r="A2" s="55" t="s">
        <v>98</v>
      </c>
      <c r="B2" s="55">
        <v>2</v>
      </c>
      <c r="C2" s="55">
        <v>3</v>
      </c>
      <c r="D2" s="55">
        <v>12</v>
      </c>
      <c r="E2" s="55">
        <v>15</v>
      </c>
    </row>
    <row r="3" spans="1:5" x14ac:dyDescent="0.25">
      <c r="A3" s="55" t="s">
        <v>99</v>
      </c>
      <c r="B3" s="55">
        <v>3</v>
      </c>
      <c r="C3" s="55"/>
      <c r="D3" s="55">
        <v>10</v>
      </c>
      <c r="E3" s="55">
        <v>5</v>
      </c>
    </row>
    <row r="4" spans="1:5" x14ac:dyDescent="0.25">
      <c r="A4" s="55" t="s">
        <v>96</v>
      </c>
      <c r="B4" s="55">
        <v>5</v>
      </c>
      <c r="C4" s="55">
        <v>2</v>
      </c>
      <c r="D4" s="55">
        <v>5</v>
      </c>
      <c r="E4" s="55">
        <v>8</v>
      </c>
    </row>
    <row r="5" spans="1:5" x14ac:dyDescent="0.25">
      <c r="A5" s="55" t="s">
        <v>110</v>
      </c>
      <c r="B5" s="55">
        <v>6</v>
      </c>
      <c r="C5" s="55">
        <v>1</v>
      </c>
      <c r="D5" s="55">
        <v>3</v>
      </c>
      <c r="E5" s="55"/>
    </row>
    <row r="6" spans="1:5" x14ac:dyDescent="0.25">
      <c r="A6" s="55" t="s">
        <v>102</v>
      </c>
      <c r="B6" s="55">
        <v>8</v>
      </c>
      <c r="C6" s="55">
        <v>9</v>
      </c>
      <c r="D6" s="55">
        <v>25</v>
      </c>
      <c r="E6" s="55"/>
    </row>
    <row r="7" spans="1:5" x14ac:dyDescent="0.25">
      <c r="A7" s="55" t="s">
        <v>92</v>
      </c>
      <c r="B7" s="55">
        <v>9</v>
      </c>
      <c r="C7" s="55">
        <v>5</v>
      </c>
      <c r="D7" s="55">
        <v>33</v>
      </c>
      <c r="E7" s="55">
        <v>8</v>
      </c>
    </row>
    <row r="8" spans="1:5" x14ac:dyDescent="0.25">
      <c r="A8" s="55" t="s">
        <v>106</v>
      </c>
      <c r="B8" s="55">
        <v>12</v>
      </c>
      <c r="C8" s="55">
        <v>5</v>
      </c>
      <c r="D8" s="55">
        <v>12</v>
      </c>
      <c r="E8" s="55">
        <v>6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7"/>
    </sheetView>
  </sheetViews>
  <sheetFormatPr defaultRowHeight="13.5" x14ac:dyDescent="0.15"/>
  <sheetData>
    <row r="1" spans="1:8" x14ac:dyDescent="0.15">
      <c r="B1" t="s">
        <v>111</v>
      </c>
      <c r="C1" t="s">
        <v>107</v>
      </c>
      <c r="D1" t="s">
        <v>108</v>
      </c>
      <c r="E1" t="s">
        <v>109</v>
      </c>
      <c r="F1" t="s">
        <v>115</v>
      </c>
      <c r="G1" t="s">
        <v>116</v>
      </c>
      <c r="H1" t="s">
        <v>117</v>
      </c>
    </row>
    <row r="2" spans="1:8" x14ac:dyDescent="0.15">
      <c r="A2" t="s">
        <v>95</v>
      </c>
      <c r="B2">
        <v>20</v>
      </c>
      <c r="C2">
        <v>12</v>
      </c>
      <c r="D2">
        <v>24</v>
      </c>
      <c r="E2">
        <v>5</v>
      </c>
      <c r="F2">
        <v>2</v>
      </c>
      <c r="G2">
        <v>5</v>
      </c>
      <c r="H2">
        <v>8</v>
      </c>
    </row>
    <row r="3" spans="1:8" x14ac:dyDescent="0.15">
      <c r="A3" t="s">
        <v>97</v>
      </c>
      <c r="B3">
        <v>7</v>
      </c>
      <c r="C3">
        <v>5</v>
      </c>
      <c r="D3">
        <v>5</v>
      </c>
      <c r="E3">
        <v>11</v>
      </c>
      <c r="F3">
        <v>8</v>
      </c>
      <c r="G3">
        <v>45</v>
      </c>
      <c r="H3">
        <v>23</v>
      </c>
    </row>
    <row r="4" spans="1:8" x14ac:dyDescent="0.15">
      <c r="A4" t="s">
        <v>99</v>
      </c>
      <c r="B4">
        <v>13</v>
      </c>
      <c r="D4">
        <v>70</v>
      </c>
      <c r="E4">
        <v>11</v>
      </c>
      <c r="F4">
        <v>9</v>
      </c>
      <c r="G4">
        <v>35</v>
      </c>
      <c r="H4">
        <v>5</v>
      </c>
    </row>
    <row r="5" spans="1:8" x14ac:dyDescent="0.15">
      <c r="A5" t="s">
        <v>100</v>
      </c>
      <c r="B5">
        <v>11</v>
      </c>
      <c r="D5">
        <v>1</v>
      </c>
      <c r="E5">
        <v>6</v>
      </c>
      <c r="F5">
        <v>1</v>
      </c>
      <c r="G5">
        <v>3</v>
      </c>
    </row>
    <row r="6" spans="1:8" x14ac:dyDescent="0.15">
      <c r="A6" t="s">
        <v>103</v>
      </c>
      <c r="B6">
        <v>9</v>
      </c>
      <c r="C6">
        <v>1</v>
      </c>
      <c r="D6">
        <v>9</v>
      </c>
    </row>
    <row r="7" spans="1:8" x14ac:dyDescent="0.15">
      <c r="A7" t="s">
        <v>105</v>
      </c>
      <c r="B7">
        <v>12</v>
      </c>
      <c r="C7">
        <v>12</v>
      </c>
      <c r="E7">
        <v>12</v>
      </c>
      <c r="F7">
        <v>5</v>
      </c>
      <c r="G7">
        <v>12</v>
      </c>
      <c r="H7">
        <v>6</v>
      </c>
    </row>
  </sheetData>
  <dataConsolidate leftLabels="1" topLabels="1">
    <dataRefs count="2">
      <dataRef ref="A1:D11" sheet="静安公司表1"/>
      <dataRef ref="A1:E8" sheet="静安公司表2"/>
    </dataRefs>
  </dataConsolidate>
  <phoneticPr fontId="1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H9" sqref="H9"/>
    </sheetView>
  </sheetViews>
  <sheetFormatPr defaultRowHeight="13.5" x14ac:dyDescent="0.15"/>
  <cols>
    <col min="4" max="4" width="16.125" customWidth="1"/>
    <col min="5" max="5" width="15.375" customWidth="1"/>
    <col min="6" max="6" width="13.125" customWidth="1"/>
  </cols>
  <sheetData>
    <row r="1" spans="1:7" ht="20.25" x14ac:dyDescent="0.15">
      <c r="A1" s="36" t="s">
        <v>42</v>
      </c>
      <c r="B1" s="36" t="s">
        <v>0</v>
      </c>
      <c r="C1" s="36" t="s">
        <v>41</v>
      </c>
      <c r="D1" s="36" t="s">
        <v>40</v>
      </c>
      <c r="E1" s="36" t="s">
        <v>39</v>
      </c>
      <c r="F1" s="36" t="s">
        <v>38</v>
      </c>
      <c r="G1" s="36" t="s">
        <v>37</v>
      </c>
    </row>
    <row r="2" spans="1:7" ht="20.25" x14ac:dyDescent="0.15">
      <c r="A2" s="36" t="s">
        <v>16</v>
      </c>
      <c r="B2" s="37" t="s">
        <v>17</v>
      </c>
      <c r="C2" s="37" t="s">
        <v>3</v>
      </c>
      <c r="D2" s="38">
        <v>1689</v>
      </c>
      <c r="E2" s="38">
        <v>1670</v>
      </c>
      <c r="F2" s="38">
        <v>1678</v>
      </c>
      <c r="G2" s="38">
        <f t="shared" ref="G2:G8" si="0">SUM(D2:F2)</f>
        <v>5037</v>
      </c>
    </row>
    <row r="3" spans="1:7" ht="20.25" x14ac:dyDescent="0.15">
      <c r="A3" s="36" t="s">
        <v>14</v>
      </c>
      <c r="B3" s="37" t="s">
        <v>15</v>
      </c>
      <c r="C3" s="37" t="s">
        <v>3</v>
      </c>
      <c r="D3" s="38">
        <v>1765</v>
      </c>
      <c r="E3" s="38">
        <v>1780</v>
      </c>
      <c r="F3" s="38">
        <v>1756</v>
      </c>
      <c r="G3" s="38">
        <f t="shared" si="0"/>
        <v>5301</v>
      </c>
    </row>
    <row r="4" spans="1:7" ht="20.25" x14ac:dyDescent="0.15">
      <c r="A4" s="36" t="s">
        <v>12</v>
      </c>
      <c r="B4" s="37" t="s">
        <v>13</v>
      </c>
      <c r="C4" s="37" t="s">
        <v>3</v>
      </c>
      <c r="D4" s="38">
        <v>1721</v>
      </c>
      <c r="E4" s="38">
        <v>1740</v>
      </c>
      <c r="F4" s="38">
        <v>1764</v>
      </c>
      <c r="G4" s="38">
        <f t="shared" si="0"/>
        <v>5225</v>
      </c>
    </row>
    <row r="5" spans="1:7" ht="20.25" x14ac:dyDescent="0.15">
      <c r="A5" s="36" t="s">
        <v>10</v>
      </c>
      <c r="B5" s="37" t="s">
        <v>11</v>
      </c>
      <c r="C5" s="37" t="s">
        <v>2</v>
      </c>
      <c r="D5" s="38">
        <v>1450</v>
      </c>
      <c r="E5" s="38">
        <v>1620</v>
      </c>
      <c r="F5" s="38">
        <v>1640</v>
      </c>
      <c r="G5" s="38">
        <f t="shared" si="0"/>
        <v>4710</v>
      </c>
    </row>
    <row r="6" spans="1:7" ht="20.25" x14ac:dyDescent="0.15">
      <c r="A6" s="36" t="s">
        <v>8</v>
      </c>
      <c r="B6" s="37" t="s">
        <v>9</v>
      </c>
      <c r="C6" s="37" t="s">
        <v>2</v>
      </c>
      <c r="D6" s="38">
        <v>1589</v>
      </c>
      <c r="E6" s="38">
        <v>1650</v>
      </c>
      <c r="F6" s="38">
        <v>1641</v>
      </c>
      <c r="G6" s="38">
        <f t="shared" si="0"/>
        <v>4880</v>
      </c>
    </row>
    <row r="7" spans="1:7" ht="20.25" x14ac:dyDescent="0.15">
      <c r="A7" s="36" t="s">
        <v>6</v>
      </c>
      <c r="B7" s="37" t="s">
        <v>7</v>
      </c>
      <c r="C7" s="37" t="s">
        <v>3</v>
      </c>
      <c r="D7" s="38">
        <v>1624</v>
      </c>
      <c r="E7" s="38">
        <v>1647</v>
      </c>
      <c r="F7" s="38">
        <v>1624</v>
      </c>
      <c r="G7" s="38">
        <f t="shared" si="0"/>
        <v>4895</v>
      </c>
    </row>
    <row r="8" spans="1:7" ht="20.25" x14ac:dyDescent="0.15">
      <c r="A8" s="36" t="s">
        <v>185</v>
      </c>
      <c r="B8" s="37" t="s">
        <v>4</v>
      </c>
      <c r="C8" s="37" t="s">
        <v>5</v>
      </c>
      <c r="D8" s="38">
        <v>2156</v>
      </c>
      <c r="E8" s="38">
        <v>2235</v>
      </c>
      <c r="F8" s="38">
        <v>2158</v>
      </c>
      <c r="G8" s="38">
        <f t="shared" si="0"/>
        <v>6549</v>
      </c>
    </row>
  </sheetData>
  <phoneticPr fontId="1" type="noConversion"/>
  <dataValidations count="1">
    <dataValidation type="list" allowBlank="1" showInputMessage="1" showErrorMessage="1" sqref="C2:C8">
      <formula1>"男,女"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H18" sqref="H18"/>
    </sheetView>
  </sheetViews>
  <sheetFormatPr defaultRowHeight="13.5" x14ac:dyDescent="0.15"/>
  <cols>
    <col min="1" max="1" width="13.25" customWidth="1"/>
    <col min="3" max="3" width="12.375" customWidth="1"/>
    <col min="4" max="4" width="13.75" customWidth="1"/>
    <col min="5" max="5" width="15.375" customWidth="1"/>
    <col min="6" max="6" width="14.5" customWidth="1"/>
    <col min="7" max="7" width="13.75" customWidth="1"/>
  </cols>
  <sheetData>
    <row r="1" spans="1:7" ht="20.25" x14ac:dyDescent="0.15">
      <c r="A1" s="36" t="s">
        <v>42</v>
      </c>
      <c r="B1" s="36" t="s">
        <v>0</v>
      </c>
      <c r="C1" s="36" t="s">
        <v>41</v>
      </c>
      <c r="D1" s="36" t="s">
        <v>40</v>
      </c>
      <c r="E1" s="36" t="s">
        <v>39</v>
      </c>
      <c r="F1" s="36" t="s">
        <v>38</v>
      </c>
      <c r="G1" s="36" t="s">
        <v>37</v>
      </c>
    </row>
    <row r="2" spans="1:7" ht="20.25" x14ac:dyDescent="0.15">
      <c r="A2" s="36" t="s">
        <v>16</v>
      </c>
      <c r="B2" s="37" t="s">
        <v>17</v>
      </c>
      <c r="C2" s="37" t="s">
        <v>3</v>
      </c>
      <c r="D2" s="38">
        <v>1689</v>
      </c>
      <c r="E2" s="38">
        <v>1670</v>
      </c>
      <c r="F2" s="38">
        <v>1678</v>
      </c>
      <c r="G2" s="38">
        <f t="shared" ref="G2:G10" si="0">SUM(D2:F2)</f>
        <v>5037</v>
      </c>
    </row>
    <row r="3" spans="1:7" ht="20.25" x14ac:dyDescent="0.15">
      <c r="A3" s="36" t="s">
        <v>14</v>
      </c>
      <c r="B3" s="37" t="s">
        <v>15</v>
      </c>
      <c r="C3" s="37" t="s">
        <v>3</v>
      </c>
      <c r="D3" s="38">
        <v>1765</v>
      </c>
      <c r="E3" s="38">
        <v>1780</v>
      </c>
      <c r="F3" s="38">
        <v>1756</v>
      </c>
      <c r="G3" s="38">
        <f t="shared" si="0"/>
        <v>5301</v>
      </c>
    </row>
    <row r="4" spans="1:7" ht="20.25" x14ac:dyDescent="0.15">
      <c r="A4" s="36" t="s">
        <v>12</v>
      </c>
      <c r="B4" s="37" t="s">
        <v>13</v>
      </c>
      <c r="C4" s="37" t="s">
        <v>3</v>
      </c>
      <c r="D4" s="38">
        <v>1721</v>
      </c>
      <c r="E4" s="38">
        <v>1740</v>
      </c>
      <c r="F4" s="38">
        <v>1764</v>
      </c>
      <c r="G4" s="38">
        <f t="shared" si="0"/>
        <v>5225</v>
      </c>
    </row>
    <row r="5" spans="1:7" ht="20.25" x14ac:dyDescent="0.15">
      <c r="A5" s="36" t="s">
        <v>10</v>
      </c>
      <c r="B5" s="37" t="s">
        <v>11</v>
      </c>
      <c r="C5" s="37" t="s">
        <v>2</v>
      </c>
      <c r="D5" s="38">
        <v>1450</v>
      </c>
      <c r="E5" s="38">
        <v>1620</v>
      </c>
      <c r="F5" s="38">
        <v>1640</v>
      </c>
      <c r="G5" s="38">
        <f t="shared" si="0"/>
        <v>4710</v>
      </c>
    </row>
    <row r="6" spans="1:7" ht="20.25" x14ac:dyDescent="0.15">
      <c r="A6" s="36" t="s">
        <v>8</v>
      </c>
      <c r="B6" s="37" t="s">
        <v>9</v>
      </c>
      <c r="C6" s="37" t="s">
        <v>2</v>
      </c>
      <c r="D6" s="38">
        <v>1589</v>
      </c>
      <c r="E6" s="38">
        <v>1650</v>
      </c>
      <c r="F6" s="38">
        <v>1641</v>
      </c>
      <c r="G6" s="38">
        <f t="shared" si="0"/>
        <v>4880</v>
      </c>
    </row>
    <row r="7" spans="1:7" ht="20.25" x14ac:dyDescent="0.15">
      <c r="A7" s="36" t="s">
        <v>6</v>
      </c>
      <c r="B7" s="37" t="s">
        <v>7</v>
      </c>
      <c r="C7" s="37" t="s">
        <v>3</v>
      </c>
      <c r="D7" s="38">
        <v>1624</v>
      </c>
      <c r="E7" s="38">
        <v>1647</v>
      </c>
      <c r="F7" s="38">
        <v>1624</v>
      </c>
      <c r="G7" s="38">
        <f t="shared" si="0"/>
        <v>4895</v>
      </c>
    </row>
    <row r="8" spans="1:7" ht="20.25" x14ac:dyDescent="0.15">
      <c r="A8" s="36" t="s">
        <v>185</v>
      </c>
      <c r="B8" s="37" t="s">
        <v>4</v>
      </c>
      <c r="C8" s="37" t="s">
        <v>5</v>
      </c>
      <c r="D8" s="38">
        <v>2156</v>
      </c>
      <c r="E8" s="38">
        <v>2235</v>
      </c>
      <c r="F8" s="38">
        <v>2158</v>
      </c>
      <c r="G8" s="38">
        <f t="shared" si="0"/>
        <v>6549</v>
      </c>
    </row>
    <row r="9" spans="1:7" ht="20.25" x14ac:dyDescent="0.15">
      <c r="A9" s="36" t="s">
        <v>211</v>
      </c>
      <c r="B9" s="37" t="s">
        <v>210</v>
      </c>
      <c r="C9" s="37" t="s">
        <v>5</v>
      </c>
      <c r="D9" s="38">
        <v>2156</v>
      </c>
      <c r="E9" s="38">
        <v>2235</v>
      </c>
      <c r="F9" s="38">
        <v>2158</v>
      </c>
      <c r="G9" s="38">
        <f t="shared" si="0"/>
        <v>6549</v>
      </c>
    </row>
    <row r="10" spans="1:7" ht="20.25" x14ac:dyDescent="0.15">
      <c r="A10" s="36" t="s">
        <v>228</v>
      </c>
      <c r="B10" s="37" t="s">
        <v>213</v>
      </c>
      <c r="C10" s="37" t="s">
        <v>3</v>
      </c>
      <c r="D10" s="38">
        <v>1765</v>
      </c>
      <c r="E10" s="38">
        <v>1780</v>
      </c>
      <c r="F10" s="38">
        <v>1756</v>
      </c>
      <c r="G10" s="38">
        <f t="shared" si="0"/>
        <v>5301</v>
      </c>
    </row>
  </sheetData>
  <phoneticPr fontId="1" type="noConversion"/>
  <dataValidations count="1">
    <dataValidation type="list" allowBlank="1" showInputMessage="1" showErrorMessage="1" sqref="C2:C10">
      <formula1>"男,女"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B1" sqref="B1:B1048576"/>
    </sheetView>
  </sheetViews>
  <sheetFormatPr defaultRowHeight="13.5" x14ac:dyDescent="0.15"/>
  <cols>
    <col min="1" max="1" width="10.25" customWidth="1"/>
  </cols>
  <sheetData>
    <row r="1" spans="1:7" x14ac:dyDescent="0.15">
      <c r="B1" t="s">
        <v>118</v>
      </c>
      <c r="C1" t="s">
        <v>121</v>
      </c>
      <c r="D1" t="s">
        <v>215</v>
      </c>
      <c r="E1" t="s">
        <v>216</v>
      </c>
      <c r="F1" t="s">
        <v>217</v>
      </c>
      <c r="G1" t="s">
        <v>218</v>
      </c>
    </row>
    <row r="2" spans="1:7" x14ac:dyDescent="0.15">
      <c r="A2" t="s">
        <v>249</v>
      </c>
      <c r="D2" s="80">
        <v>3378</v>
      </c>
      <c r="E2" s="80">
        <v>3340</v>
      </c>
      <c r="F2" s="80">
        <v>3356</v>
      </c>
      <c r="G2" s="80">
        <v>10074</v>
      </c>
    </row>
    <row r="3" spans="1:7" x14ac:dyDescent="0.15">
      <c r="A3" t="s">
        <v>250</v>
      </c>
      <c r="D3" s="80">
        <v>3530</v>
      </c>
      <c r="E3" s="80">
        <v>3560</v>
      </c>
      <c r="F3" s="80">
        <v>3512</v>
      </c>
      <c r="G3" s="80">
        <v>10602</v>
      </c>
    </row>
    <row r="4" spans="1:7" x14ac:dyDescent="0.15">
      <c r="A4" t="s">
        <v>251</v>
      </c>
      <c r="D4" s="80">
        <v>3442</v>
      </c>
      <c r="E4" s="80">
        <v>3480</v>
      </c>
      <c r="F4" s="80">
        <v>3528</v>
      </c>
      <c r="G4" s="80">
        <v>10450</v>
      </c>
    </row>
    <row r="5" spans="1:7" x14ac:dyDescent="0.15">
      <c r="A5" t="s">
        <v>252</v>
      </c>
      <c r="D5" s="80">
        <v>2900</v>
      </c>
      <c r="E5" s="80">
        <v>3240</v>
      </c>
      <c r="F5" s="80">
        <v>3280</v>
      </c>
      <c r="G5" s="80">
        <v>9420</v>
      </c>
    </row>
    <row r="6" spans="1:7" x14ac:dyDescent="0.15">
      <c r="A6" t="s">
        <v>253</v>
      </c>
      <c r="D6" s="80">
        <v>3178</v>
      </c>
      <c r="E6" s="80">
        <v>3300</v>
      </c>
      <c r="F6" s="80">
        <v>3282</v>
      </c>
      <c r="G6" s="80">
        <v>9760</v>
      </c>
    </row>
    <row r="7" spans="1:7" x14ac:dyDescent="0.15">
      <c r="A7" t="s">
        <v>254</v>
      </c>
      <c r="D7" s="80">
        <v>3248</v>
      </c>
      <c r="E7" s="80">
        <v>3294</v>
      </c>
      <c r="F7" s="80">
        <v>3248</v>
      </c>
      <c r="G7" s="80">
        <v>9790</v>
      </c>
    </row>
    <row r="8" spans="1:7" x14ac:dyDescent="0.15">
      <c r="A8" t="s">
        <v>255</v>
      </c>
      <c r="D8" s="80">
        <v>4312</v>
      </c>
      <c r="E8" s="80">
        <v>4470</v>
      </c>
      <c r="F8" s="80">
        <v>4316</v>
      </c>
      <c r="G8" s="80">
        <v>13098</v>
      </c>
    </row>
    <row r="9" spans="1:7" x14ac:dyDescent="0.15">
      <c r="A9" t="s">
        <v>256</v>
      </c>
      <c r="D9" s="80">
        <v>2156</v>
      </c>
      <c r="E9" s="80">
        <v>2235</v>
      </c>
      <c r="F9" s="80">
        <v>2158</v>
      </c>
      <c r="G9" s="80">
        <v>6549</v>
      </c>
    </row>
    <row r="10" spans="1:7" x14ac:dyDescent="0.15">
      <c r="A10" t="s">
        <v>257</v>
      </c>
      <c r="D10" s="80">
        <v>1765</v>
      </c>
      <c r="E10" s="80">
        <v>1780</v>
      </c>
      <c r="F10" s="80">
        <v>1756</v>
      </c>
      <c r="G10" s="80">
        <v>5301</v>
      </c>
    </row>
  </sheetData>
  <dataConsolidate leftLabels="1" topLabels="1">
    <dataRefs count="2">
      <dataRef ref="A1:G8" sheet="1月"/>
      <dataRef ref="A1:G10" sheet="2月"/>
    </dataRefs>
  </dataConsolidate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E18" sqref="E18"/>
    </sheetView>
  </sheetViews>
  <sheetFormatPr defaultRowHeight="13.5" x14ac:dyDescent="0.15"/>
  <cols>
    <col min="1" max="1" width="14.625" customWidth="1"/>
    <col min="3" max="3" width="14" customWidth="1"/>
    <col min="4" max="4" width="14" style="79" customWidth="1"/>
    <col min="5" max="5" width="26.5" style="79" customWidth="1"/>
    <col min="6" max="6" width="14.125" customWidth="1"/>
    <col min="7" max="7" width="16.125" customWidth="1"/>
    <col min="8" max="8" width="13.625" customWidth="1"/>
    <col min="9" max="9" width="15.125" customWidth="1"/>
  </cols>
  <sheetData>
    <row r="1" spans="1:9" ht="20.25" x14ac:dyDescent="0.15">
      <c r="A1" s="36" t="s">
        <v>42</v>
      </c>
      <c r="B1" s="36" t="s">
        <v>0</v>
      </c>
      <c r="C1" s="36" t="s">
        <v>41</v>
      </c>
      <c r="D1" s="77"/>
      <c r="E1" s="77"/>
      <c r="F1" s="36" t="s">
        <v>40</v>
      </c>
      <c r="G1" s="36" t="s">
        <v>39</v>
      </c>
      <c r="H1" s="36" t="s">
        <v>38</v>
      </c>
      <c r="I1" s="36" t="s">
        <v>37</v>
      </c>
    </row>
    <row r="2" spans="1:9" ht="20.25" x14ac:dyDescent="0.15">
      <c r="A2" s="36" t="s">
        <v>16</v>
      </c>
      <c r="B2" s="37" t="s">
        <v>17</v>
      </c>
      <c r="C2" s="37" t="s">
        <v>3</v>
      </c>
      <c r="D2" s="78" t="s">
        <v>214</v>
      </c>
      <c r="E2" s="78" t="str">
        <f>A2&amp;D2&amp;B2&amp;D2&amp;C2</f>
        <v>1007-孙晓鹏-男</v>
      </c>
      <c r="F2" s="38">
        <v>1689</v>
      </c>
      <c r="G2" s="38">
        <v>1670</v>
      </c>
      <c r="H2" s="38">
        <v>1678</v>
      </c>
      <c r="I2" s="38">
        <f t="shared" ref="I2:I8" si="0">SUM(F2:H2)</f>
        <v>5037</v>
      </c>
    </row>
    <row r="3" spans="1:9" ht="20.25" x14ac:dyDescent="0.15">
      <c r="A3" s="36" t="s">
        <v>14</v>
      </c>
      <c r="B3" s="37" t="s">
        <v>15</v>
      </c>
      <c r="C3" s="37" t="s">
        <v>3</v>
      </c>
      <c r="D3" s="78" t="s">
        <v>214</v>
      </c>
      <c r="E3" s="78" t="str">
        <f t="shared" ref="E3:E8" si="1">A3&amp;D3&amp;B3&amp;D3&amp;C3</f>
        <v>1006-高明-男</v>
      </c>
      <c r="F3" s="38">
        <v>1765</v>
      </c>
      <c r="G3" s="38">
        <v>1780</v>
      </c>
      <c r="H3" s="38">
        <v>1756</v>
      </c>
      <c r="I3" s="38">
        <f t="shared" si="0"/>
        <v>5301</v>
      </c>
    </row>
    <row r="4" spans="1:9" ht="20.25" x14ac:dyDescent="0.15">
      <c r="A4" s="36" t="s">
        <v>12</v>
      </c>
      <c r="B4" s="37" t="s">
        <v>13</v>
      </c>
      <c r="C4" s="37" t="s">
        <v>3</v>
      </c>
      <c r="D4" s="78" t="s">
        <v>214</v>
      </c>
      <c r="E4" s="78" t="str">
        <f t="shared" si="1"/>
        <v>1005-任龙-男</v>
      </c>
      <c r="F4" s="38">
        <v>1721</v>
      </c>
      <c r="G4" s="38">
        <v>1740</v>
      </c>
      <c r="H4" s="38">
        <v>1764</v>
      </c>
      <c r="I4" s="38">
        <f t="shared" si="0"/>
        <v>5225</v>
      </c>
    </row>
    <row r="5" spans="1:9" ht="20.25" x14ac:dyDescent="0.15">
      <c r="A5" s="36" t="s">
        <v>10</v>
      </c>
      <c r="B5" s="37" t="s">
        <v>11</v>
      </c>
      <c r="C5" s="37" t="s">
        <v>2</v>
      </c>
      <c r="D5" s="78" t="s">
        <v>214</v>
      </c>
      <c r="E5" s="78" t="str">
        <f t="shared" si="1"/>
        <v>1004-齐敏-女</v>
      </c>
      <c r="F5" s="38">
        <v>1450</v>
      </c>
      <c r="G5" s="38">
        <v>1620</v>
      </c>
      <c r="H5" s="38">
        <v>1640</v>
      </c>
      <c r="I5" s="38">
        <f t="shared" si="0"/>
        <v>4710</v>
      </c>
    </row>
    <row r="6" spans="1:9" ht="20.25" x14ac:dyDescent="0.15">
      <c r="A6" s="36" t="s">
        <v>8</v>
      </c>
      <c r="B6" s="37" t="s">
        <v>9</v>
      </c>
      <c r="C6" s="37" t="s">
        <v>2</v>
      </c>
      <c r="D6" s="78" t="s">
        <v>214</v>
      </c>
      <c r="E6" s="78" t="str">
        <f t="shared" si="1"/>
        <v>1003-宋辉-女</v>
      </c>
      <c r="F6" s="38">
        <v>1589</v>
      </c>
      <c r="G6" s="38">
        <v>1650</v>
      </c>
      <c r="H6" s="38">
        <v>1641</v>
      </c>
      <c r="I6" s="38">
        <f t="shared" si="0"/>
        <v>4880</v>
      </c>
    </row>
    <row r="7" spans="1:9" ht="20.25" x14ac:dyDescent="0.15">
      <c r="A7" s="36" t="s">
        <v>6</v>
      </c>
      <c r="B7" s="37" t="s">
        <v>7</v>
      </c>
      <c r="C7" s="37" t="s">
        <v>3</v>
      </c>
      <c r="D7" s="78" t="s">
        <v>214</v>
      </c>
      <c r="E7" s="78" t="str">
        <f t="shared" si="1"/>
        <v>1002-马一鸣-男</v>
      </c>
      <c r="F7" s="38">
        <v>1624</v>
      </c>
      <c r="G7" s="38">
        <v>1647</v>
      </c>
      <c r="H7" s="38">
        <v>1624</v>
      </c>
      <c r="I7" s="38">
        <f t="shared" si="0"/>
        <v>4895</v>
      </c>
    </row>
    <row r="8" spans="1:9" ht="20.25" x14ac:dyDescent="0.15">
      <c r="A8" s="36" t="s">
        <v>185</v>
      </c>
      <c r="B8" s="37" t="s">
        <v>4</v>
      </c>
      <c r="C8" s="37" t="s">
        <v>5</v>
      </c>
      <c r="D8" s="78" t="s">
        <v>214</v>
      </c>
      <c r="E8" s="78" t="str">
        <f t="shared" si="1"/>
        <v>1001-李芳-女</v>
      </c>
      <c r="F8" s="38">
        <v>2156</v>
      </c>
      <c r="G8" s="38">
        <v>2235</v>
      </c>
      <c r="H8" s="38">
        <v>2158</v>
      </c>
      <c r="I8" s="38">
        <f t="shared" si="0"/>
        <v>6549</v>
      </c>
    </row>
  </sheetData>
  <phoneticPr fontId="1" type="noConversion"/>
  <dataValidations count="1">
    <dataValidation type="list" allowBlank="1" showInputMessage="1" showErrorMessage="1" sqref="C2:C8">
      <formula1>"男,女"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workbookViewId="0">
      <selection activeCell="E1" sqref="E1:I10"/>
    </sheetView>
  </sheetViews>
  <sheetFormatPr defaultRowHeight="13.5" x14ac:dyDescent="0.15"/>
  <cols>
    <col min="1" max="1" width="14" customWidth="1"/>
    <col min="2" max="2" width="13.125" customWidth="1"/>
    <col min="3" max="3" width="12.5" customWidth="1"/>
    <col min="4" max="4" width="12.5" style="79" customWidth="1"/>
    <col min="5" max="5" width="21.875" style="79" customWidth="1"/>
    <col min="6" max="6" width="17.25" customWidth="1"/>
    <col min="7" max="7" width="14.25" customWidth="1"/>
    <col min="8" max="8" width="12.625" customWidth="1"/>
    <col min="9" max="9" width="16.875" customWidth="1"/>
  </cols>
  <sheetData>
    <row r="1" spans="1:9" ht="20.25" x14ac:dyDescent="0.15">
      <c r="A1" s="36" t="s">
        <v>42</v>
      </c>
      <c r="B1" s="36" t="s">
        <v>0</v>
      </c>
      <c r="C1" s="36" t="s">
        <v>41</v>
      </c>
      <c r="D1" s="77"/>
      <c r="E1" s="77"/>
      <c r="F1" s="36" t="s">
        <v>40</v>
      </c>
      <c r="G1" s="36" t="s">
        <v>39</v>
      </c>
      <c r="H1" s="36" t="s">
        <v>38</v>
      </c>
      <c r="I1" s="36" t="s">
        <v>37</v>
      </c>
    </row>
    <row r="2" spans="1:9" ht="20.25" x14ac:dyDescent="0.15">
      <c r="A2" s="36" t="s">
        <v>16</v>
      </c>
      <c r="B2" s="37" t="s">
        <v>17</v>
      </c>
      <c r="C2" s="37" t="s">
        <v>3</v>
      </c>
      <c r="D2" s="78" t="s">
        <v>214</v>
      </c>
      <c r="E2" s="78" t="str">
        <f>A2&amp;D2&amp;B2&amp;D2&amp;C2</f>
        <v>1007-孙晓鹏-男</v>
      </c>
      <c r="F2" s="38">
        <v>1689</v>
      </c>
      <c r="G2" s="38">
        <v>1670</v>
      </c>
      <c r="H2" s="38">
        <v>1678</v>
      </c>
      <c r="I2" s="38">
        <f t="shared" ref="I2:I10" si="0">SUM(F2:H2)</f>
        <v>5037</v>
      </c>
    </row>
    <row r="3" spans="1:9" ht="20.25" x14ac:dyDescent="0.15">
      <c r="A3" s="36" t="s">
        <v>14</v>
      </c>
      <c r="B3" s="37" t="s">
        <v>15</v>
      </c>
      <c r="C3" s="37" t="s">
        <v>3</v>
      </c>
      <c r="D3" s="78" t="s">
        <v>214</v>
      </c>
      <c r="E3" s="78" t="str">
        <f t="shared" ref="E3:E10" si="1">A3&amp;D3&amp;B3&amp;D3&amp;C3</f>
        <v>1006-高明-男</v>
      </c>
      <c r="F3" s="38">
        <v>1765</v>
      </c>
      <c r="G3" s="38">
        <v>1780</v>
      </c>
      <c r="H3" s="38">
        <v>1756</v>
      </c>
      <c r="I3" s="38">
        <f t="shared" si="0"/>
        <v>5301</v>
      </c>
    </row>
    <row r="4" spans="1:9" ht="20.25" x14ac:dyDescent="0.15">
      <c r="A4" s="36" t="s">
        <v>12</v>
      </c>
      <c r="B4" s="37" t="s">
        <v>13</v>
      </c>
      <c r="C4" s="37" t="s">
        <v>3</v>
      </c>
      <c r="D4" s="78" t="s">
        <v>214</v>
      </c>
      <c r="E4" s="78" t="str">
        <f t="shared" si="1"/>
        <v>1005-任龙-男</v>
      </c>
      <c r="F4" s="38">
        <v>1721</v>
      </c>
      <c r="G4" s="38">
        <v>1740</v>
      </c>
      <c r="H4" s="38">
        <v>1764</v>
      </c>
      <c r="I4" s="38">
        <f t="shared" si="0"/>
        <v>5225</v>
      </c>
    </row>
    <row r="5" spans="1:9" ht="20.25" x14ac:dyDescent="0.15">
      <c r="A5" s="36" t="s">
        <v>10</v>
      </c>
      <c r="B5" s="37" t="s">
        <v>11</v>
      </c>
      <c r="C5" s="37" t="s">
        <v>2</v>
      </c>
      <c r="D5" s="78" t="s">
        <v>214</v>
      </c>
      <c r="E5" s="78" t="str">
        <f t="shared" si="1"/>
        <v>1004-齐敏-女</v>
      </c>
      <c r="F5" s="38">
        <v>1450</v>
      </c>
      <c r="G5" s="38">
        <v>1620</v>
      </c>
      <c r="H5" s="38">
        <v>1640</v>
      </c>
      <c r="I5" s="38">
        <f t="shared" si="0"/>
        <v>4710</v>
      </c>
    </row>
    <row r="6" spans="1:9" ht="20.25" x14ac:dyDescent="0.15">
      <c r="A6" s="36" t="s">
        <v>8</v>
      </c>
      <c r="B6" s="37" t="s">
        <v>9</v>
      </c>
      <c r="C6" s="37" t="s">
        <v>2</v>
      </c>
      <c r="D6" s="78" t="s">
        <v>214</v>
      </c>
      <c r="E6" s="78" t="str">
        <f t="shared" si="1"/>
        <v>1003-宋辉-女</v>
      </c>
      <c r="F6" s="38">
        <v>1589</v>
      </c>
      <c r="G6" s="38">
        <v>1650</v>
      </c>
      <c r="H6" s="38">
        <v>1641</v>
      </c>
      <c r="I6" s="38">
        <f t="shared" si="0"/>
        <v>4880</v>
      </c>
    </row>
    <row r="7" spans="1:9" ht="20.25" x14ac:dyDescent="0.15">
      <c r="A7" s="36" t="s">
        <v>6</v>
      </c>
      <c r="B7" s="37" t="s">
        <v>7</v>
      </c>
      <c r="C7" s="37" t="s">
        <v>3</v>
      </c>
      <c r="D7" s="78" t="s">
        <v>214</v>
      </c>
      <c r="E7" s="78" t="str">
        <f t="shared" si="1"/>
        <v>1002-马一鸣-男</v>
      </c>
      <c r="F7" s="38">
        <v>1624</v>
      </c>
      <c r="G7" s="38">
        <v>1647</v>
      </c>
      <c r="H7" s="38">
        <v>1624</v>
      </c>
      <c r="I7" s="38">
        <f t="shared" si="0"/>
        <v>4895</v>
      </c>
    </row>
    <row r="8" spans="1:9" ht="20.25" x14ac:dyDescent="0.15">
      <c r="A8" s="36" t="s">
        <v>185</v>
      </c>
      <c r="B8" s="37" t="s">
        <v>4</v>
      </c>
      <c r="C8" s="37" t="s">
        <v>5</v>
      </c>
      <c r="D8" s="78" t="s">
        <v>214</v>
      </c>
      <c r="E8" s="78" t="str">
        <f t="shared" si="1"/>
        <v>1001-李芳-女</v>
      </c>
      <c r="F8" s="38">
        <v>2156</v>
      </c>
      <c r="G8" s="38">
        <v>2235</v>
      </c>
      <c r="H8" s="38">
        <v>2158</v>
      </c>
      <c r="I8" s="38">
        <f t="shared" si="0"/>
        <v>6549</v>
      </c>
    </row>
    <row r="9" spans="1:9" ht="20.25" x14ac:dyDescent="0.15">
      <c r="A9" s="36" t="s">
        <v>211</v>
      </c>
      <c r="B9" s="37" t="s">
        <v>210</v>
      </c>
      <c r="C9" s="37" t="s">
        <v>5</v>
      </c>
      <c r="D9" s="78" t="s">
        <v>214</v>
      </c>
      <c r="E9" s="78" t="str">
        <f t="shared" si="1"/>
        <v>1008-赵芳-女</v>
      </c>
      <c r="F9" s="38">
        <v>2156</v>
      </c>
      <c r="G9" s="38">
        <v>2235</v>
      </c>
      <c r="H9" s="38">
        <v>2158</v>
      </c>
      <c r="I9" s="38">
        <f t="shared" si="0"/>
        <v>6549</v>
      </c>
    </row>
    <row r="10" spans="1:9" ht="20.25" x14ac:dyDescent="0.15">
      <c r="A10" s="36" t="s">
        <v>228</v>
      </c>
      <c r="B10" s="37" t="s">
        <v>213</v>
      </c>
      <c r="C10" s="37" t="s">
        <v>3</v>
      </c>
      <c r="D10" s="78" t="s">
        <v>214</v>
      </c>
      <c r="E10" s="78" t="str">
        <f t="shared" si="1"/>
        <v>1009-李明-男</v>
      </c>
      <c r="F10" s="38">
        <v>1765</v>
      </c>
      <c r="G10" s="38">
        <v>1780</v>
      </c>
      <c r="H10" s="38">
        <v>1756</v>
      </c>
      <c r="I10" s="38">
        <f t="shared" si="0"/>
        <v>5301</v>
      </c>
    </row>
  </sheetData>
  <phoneticPr fontId="1" type="noConversion"/>
  <dataValidations count="1">
    <dataValidation type="list" allowBlank="1" showInputMessage="1" showErrorMessage="1" sqref="C2:C10">
      <formula1>"男,女"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opLeftCell="C1" workbookViewId="0">
      <selection sqref="A1:A1048576"/>
    </sheetView>
  </sheetViews>
  <sheetFormatPr defaultColWidth="24.625" defaultRowHeight="20.25" x14ac:dyDescent="0.25"/>
  <cols>
    <col min="1" max="16384" width="24.625" style="57"/>
  </cols>
  <sheetData>
    <row r="1" spans="1:8" x14ac:dyDescent="0.25">
      <c r="A1" s="58"/>
      <c r="B1" s="58"/>
      <c r="C1" s="58"/>
      <c r="D1" s="58"/>
      <c r="E1" s="58" t="s">
        <v>215</v>
      </c>
      <c r="F1" s="58" t="s">
        <v>216</v>
      </c>
      <c r="G1" s="58" t="s">
        <v>217</v>
      </c>
      <c r="H1" s="58" t="s">
        <v>218</v>
      </c>
    </row>
    <row r="2" spans="1:8" x14ac:dyDescent="0.25">
      <c r="A2" s="58" t="s">
        <v>219</v>
      </c>
      <c r="B2" s="58">
        <v>1007</v>
      </c>
      <c r="C2" s="58" t="s">
        <v>229</v>
      </c>
      <c r="D2" s="58" t="s">
        <v>3</v>
      </c>
      <c r="E2" s="59">
        <v>3378</v>
      </c>
      <c r="F2" s="59">
        <v>3340</v>
      </c>
      <c r="G2" s="59">
        <v>3356</v>
      </c>
      <c r="H2" s="59">
        <v>10074</v>
      </c>
    </row>
    <row r="3" spans="1:8" x14ac:dyDescent="0.25">
      <c r="A3" s="58" t="s">
        <v>220</v>
      </c>
      <c r="B3" s="58">
        <v>1006</v>
      </c>
      <c r="C3" s="58" t="s">
        <v>230</v>
      </c>
      <c r="D3" s="58" t="s">
        <v>3</v>
      </c>
      <c r="E3" s="59">
        <v>3530</v>
      </c>
      <c r="F3" s="59">
        <v>3560</v>
      </c>
      <c r="G3" s="59">
        <v>3512</v>
      </c>
      <c r="H3" s="59">
        <v>10602</v>
      </c>
    </row>
    <row r="4" spans="1:8" x14ac:dyDescent="0.25">
      <c r="A4" s="58" t="s">
        <v>221</v>
      </c>
      <c r="B4" s="58">
        <v>1005</v>
      </c>
      <c r="C4" s="58" t="s">
        <v>231</v>
      </c>
      <c r="D4" s="58" t="s">
        <v>3</v>
      </c>
      <c r="E4" s="59">
        <v>3442</v>
      </c>
      <c r="F4" s="59">
        <v>3480</v>
      </c>
      <c r="G4" s="59">
        <v>3528</v>
      </c>
      <c r="H4" s="59">
        <v>10450</v>
      </c>
    </row>
    <row r="5" spans="1:8" x14ac:dyDescent="0.25">
      <c r="A5" s="58" t="s">
        <v>222</v>
      </c>
      <c r="B5" s="58">
        <v>1004</v>
      </c>
      <c r="C5" s="58" t="s">
        <v>232</v>
      </c>
      <c r="D5" s="58" t="s">
        <v>2</v>
      </c>
      <c r="E5" s="59">
        <v>2900</v>
      </c>
      <c r="F5" s="59">
        <v>3240</v>
      </c>
      <c r="G5" s="59">
        <v>3280</v>
      </c>
      <c r="H5" s="59">
        <v>9420</v>
      </c>
    </row>
    <row r="6" spans="1:8" x14ac:dyDescent="0.25">
      <c r="A6" s="58" t="s">
        <v>223</v>
      </c>
      <c r="B6" s="58">
        <v>1003</v>
      </c>
      <c r="C6" s="58" t="s">
        <v>233</v>
      </c>
      <c r="D6" s="58" t="s">
        <v>2</v>
      </c>
      <c r="E6" s="59">
        <v>3178</v>
      </c>
      <c r="F6" s="59">
        <v>3300</v>
      </c>
      <c r="G6" s="59">
        <v>3282</v>
      </c>
      <c r="H6" s="59">
        <v>9760</v>
      </c>
    </row>
    <row r="7" spans="1:8" x14ac:dyDescent="0.25">
      <c r="A7" s="58" t="s">
        <v>224</v>
      </c>
      <c r="B7" s="58">
        <v>1002</v>
      </c>
      <c r="C7" s="58" t="s">
        <v>234</v>
      </c>
      <c r="D7" s="58" t="s">
        <v>3</v>
      </c>
      <c r="E7" s="59">
        <v>3248</v>
      </c>
      <c r="F7" s="59">
        <v>3294</v>
      </c>
      <c r="G7" s="59">
        <v>3248</v>
      </c>
      <c r="H7" s="59">
        <v>9790</v>
      </c>
    </row>
    <row r="8" spans="1:8" x14ac:dyDescent="0.25">
      <c r="A8" s="58" t="s">
        <v>225</v>
      </c>
      <c r="B8" s="58">
        <v>1001</v>
      </c>
      <c r="C8" s="58" t="s">
        <v>235</v>
      </c>
      <c r="D8" s="58" t="s">
        <v>2</v>
      </c>
      <c r="E8" s="59">
        <v>4312</v>
      </c>
      <c r="F8" s="59">
        <v>4470</v>
      </c>
      <c r="G8" s="59">
        <v>4316</v>
      </c>
      <c r="H8" s="59">
        <v>13098</v>
      </c>
    </row>
    <row r="9" spans="1:8" x14ac:dyDescent="0.25">
      <c r="A9" s="58" t="s">
        <v>226</v>
      </c>
      <c r="B9" s="58">
        <v>1008</v>
      </c>
      <c r="C9" s="58" t="s">
        <v>209</v>
      </c>
      <c r="D9" s="58" t="s">
        <v>2</v>
      </c>
      <c r="E9" s="59">
        <v>2156</v>
      </c>
      <c r="F9" s="59">
        <v>2235</v>
      </c>
      <c r="G9" s="59">
        <v>2158</v>
      </c>
      <c r="H9" s="59">
        <v>6549</v>
      </c>
    </row>
    <row r="10" spans="1:8" x14ac:dyDescent="0.25">
      <c r="A10" s="58" t="s">
        <v>227</v>
      </c>
      <c r="B10" s="58">
        <v>1009</v>
      </c>
      <c r="C10" s="58" t="s">
        <v>212</v>
      </c>
      <c r="D10" s="58" t="s">
        <v>3</v>
      </c>
      <c r="E10" s="59">
        <v>1765</v>
      </c>
      <c r="F10" s="59">
        <v>1780</v>
      </c>
      <c r="G10" s="59">
        <v>1756</v>
      </c>
      <c r="H10" s="59">
        <v>5301</v>
      </c>
    </row>
  </sheetData>
  <dataConsolidate topLabels="1">
    <dataRefs count="2">
      <dataRef ref="E1:I8" sheet="一月工资"/>
      <dataRef ref="E1:I10" sheet="二月工资"/>
    </dataRefs>
  </dataConsolidate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E5" sqref="E5"/>
    </sheetView>
  </sheetViews>
  <sheetFormatPr defaultRowHeight="13.5" x14ac:dyDescent="0.15"/>
  <cols>
    <col min="1" max="1" width="16.375" customWidth="1"/>
    <col min="2" max="2" width="9.5" customWidth="1"/>
    <col min="3" max="3" width="13.5" customWidth="1"/>
    <col min="4" max="4" width="5.625" customWidth="1"/>
    <col min="5" max="6" width="13.5" customWidth="1"/>
    <col min="7" max="7" width="17.5" bestFit="1" customWidth="1"/>
    <col min="8" max="8" width="13.125" bestFit="1" customWidth="1"/>
    <col min="9" max="10" width="17.5" bestFit="1" customWidth="1"/>
    <col min="11" max="11" width="22.125" bestFit="1" customWidth="1"/>
  </cols>
  <sheetData>
    <row r="1" spans="1:6" ht="13.5" customHeight="1" x14ac:dyDescent="0.15">
      <c r="A1" s="16" t="s">
        <v>121</v>
      </c>
      <c r="B1" t="s">
        <v>152</v>
      </c>
    </row>
    <row r="2" spans="1:6" hidden="1" x14ac:dyDescent="0.15"/>
    <row r="3" spans="1:6" x14ac:dyDescent="0.15">
      <c r="A3" s="16" t="s">
        <v>158</v>
      </c>
      <c r="B3" s="16" t="s">
        <v>120</v>
      </c>
    </row>
    <row r="4" spans="1:6" x14ac:dyDescent="0.15">
      <c r="A4" s="16" t="s">
        <v>119</v>
      </c>
      <c r="B4" t="s">
        <v>133</v>
      </c>
      <c r="C4" t="s">
        <v>131</v>
      </c>
      <c r="D4" t="s">
        <v>129</v>
      </c>
      <c r="E4" t="s">
        <v>136</v>
      </c>
      <c r="F4" t="s">
        <v>80</v>
      </c>
    </row>
    <row r="5" spans="1:6" x14ac:dyDescent="0.15">
      <c r="A5" s="17" t="s">
        <v>145</v>
      </c>
      <c r="B5" s="18">
        <v>1930</v>
      </c>
      <c r="C5" s="18">
        <v>5530</v>
      </c>
      <c r="D5" s="18">
        <v>2970</v>
      </c>
      <c r="E5" s="18"/>
      <c r="F5" s="18">
        <v>3476.6666666666665</v>
      </c>
    </row>
    <row r="6" spans="1:6" x14ac:dyDescent="0.15">
      <c r="A6" s="19" t="s">
        <v>144</v>
      </c>
      <c r="B6" s="18"/>
      <c r="C6" s="18"/>
      <c r="D6" s="18">
        <v>2970</v>
      </c>
      <c r="E6" s="18"/>
      <c r="F6" s="18">
        <v>2970</v>
      </c>
    </row>
    <row r="7" spans="1:6" x14ac:dyDescent="0.15">
      <c r="A7" s="19" t="s">
        <v>146</v>
      </c>
      <c r="B7" s="18"/>
      <c r="C7" s="18">
        <v>5530</v>
      </c>
      <c r="D7" s="18"/>
      <c r="E7" s="18"/>
      <c r="F7" s="18">
        <v>5530</v>
      </c>
    </row>
    <row r="8" spans="1:6" x14ac:dyDescent="0.15">
      <c r="A8" s="19" t="s">
        <v>147</v>
      </c>
      <c r="B8" s="18">
        <v>1930</v>
      </c>
      <c r="C8" s="18"/>
      <c r="D8" s="18"/>
      <c r="E8" s="18"/>
      <c r="F8" s="18">
        <v>1930</v>
      </c>
    </row>
    <row r="9" spans="1:6" x14ac:dyDescent="0.15">
      <c r="A9" s="17" t="s">
        <v>142</v>
      </c>
      <c r="B9" s="18"/>
      <c r="C9" s="18">
        <v>5190</v>
      </c>
      <c r="D9" s="18">
        <v>3055</v>
      </c>
      <c r="E9" s="18">
        <v>4530</v>
      </c>
      <c r="F9" s="18">
        <v>4258.333333333333</v>
      </c>
    </row>
    <row r="10" spans="1:6" x14ac:dyDescent="0.15">
      <c r="A10" s="19" t="s">
        <v>143</v>
      </c>
      <c r="B10" s="18"/>
      <c r="C10" s="18">
        <v>5190</v>
      </c>
      <c r="D10" s="18"/>
      <c r="E10" s="18"/>
      <c r="F10" s="18">
        <v>5190</v>
      </c>
    </row>
    <row r="11" spans="1:6" x14ac:dyDescent="0.15">
      <c r="A11" s="19" t="s">
        <v>156</v>
      </c>
      <c r="B11" s="18"/>
      <c r="C11" s="18"/>
      <c r="D11" s="18">
        <v>3055</v>
      </c>
      <c r="E11" s="18"/>
      <c r="F11" s="18">
        <v>3055</v>
      </c>
    </row>
    <row r="12" spans="1:6" x14ac:dyDescent="0.15">
      <c r="A12" s="19" t="s">
        <v>141</v>
      </c>
      <c r="B12" s="18"/>
      <c r="C12" s="18"/>
      <c r="D12" s="18"/>
      <c r="E12" s="18">
        <v>4530</v>
      </c>
      <c r="F12" s="18">
        <v>4530</v>
      </c>
    </row>
    <row r="13" spans="1:6" x14ac:dyDescent="0.15">
      <c r="A13" s="17" t="s">
        <v>140</v>
      </c>
      <c r="B13" s="18">
        <v>1480</v>
      </c>
      <c r="C13" s="18"/>
      <c r="D13" s="18">
        <v>3855</v>
      </c>
      <c r="E13" s="18">
        <v>4762</v>
      </c>
      <c r="F13" s="18">
        <v>3365.6666666666665</v>
      </c>
    </row>
    <row r="14" spans="1:6" x14ac:dyDescent="0.15">
      <c r="A14" s="19" t="s">
        <v>139</v>
      </c>
      <c r="B14" s="18"/>
      <c r="C14" s="18"/>
      <c r="D14" s="18"/>
      <c r="E14" s="18">
        <v>4762</v>
      </c>
      <c r="F14" s="18">
        <v>4762</v>
      </c>
    </row>
    <row r="15" spans="1:6" x14ac:dyDescent="0.15">
      <c r="A15" s="19" t="s">
        <v>154</v>
      </c>
      <c r="B15" s="18">
        <v>1480</v>
      </c>
      <c r="C15" s="18"/>
      <c r="D15" s="18"/>
      <c r="E15" s="18"/>
      <c r="F15" s="18">
        <v>1480</v>
      </c>
    </row>
    <row r="16" spans="1:6" x14ac:dyDescent="0.15">
      <c r="A16" s="19" t="s">
        <v>155</v>
      </c>
      <c r="B16" s="18"/>
      <c r="C16" s="18"/>
      <c r="D16" s="18">
        <v>3855</v>
      </c>
      <c r="E16" s="18"/>
      <c r="F16" s="18">
        <v>3855</v>
      </c>
    </row>
    <row r="17" spans="1:6" x14ac:dyDescent="0.15">
      <c r="A17" s="17" t="s">
        <v>135</v>
      </c>
      <c r="B17" s="18">
        <v>1350</v>
      </c>
      <c r="C17" s="18"/>
      <c r="D17" s="18">
        <v>3815</v>
      </c>
      <c r="E17" s="18">
        <v>5080</v>
      </c>
      <c r="F17" s="18">
        <v>3415</v>
      </c>
    </row>
    <row r="18" spans="1:6" x14ac:dyDescent="0.15">
      <c r="A18" s="19" t="s">
        <v>134</v>
      </c>
      <c r="B18" s="18"/>
      <c r="C18" s="18"/>
      <c r="D18" s="18"/>
      <c r="E18" s="18">
        <v>5080</v>
      </c>
      <c r="F18" s="18">
        <v>5080</v>
      </c>
    </row>
    <row r="19" spans="1:6" x14ac:dyDescent="0.15">
      <c r="A19" s="19" t="s">
        <v>138</v>
      </c>
      <c r="B19" s="18">
        <v>1350</v>
      </c>
      <c r="C19" s="18"/>
      <c r="D19" s="18"/>
      <c r="E19" s="18"/>
      <c r="F19" s="18">
        <v>1350</v>
      </c>
    </row>
    <row r="20" spans="1:6" x14ac:dyDescent="0.15">
      <c r="A20" s="19" t="s">
        <v>153</v>
      </c>
      <c r="B20" s="18"/>
      <c r="C20" s="18"/>
      <c r="D20" s="18">
        <v>3815</v>
      </c>
      <c r="E20" s="18"/>
      <c r="F20" s="18">
        <v>3815</v>
      </c>
    </row>
    <row r="21" spans="1:6" x14ac:dyDescent="0.15">
      <c r="A21" s="17" t="s">
        <v>128</v>
      </c>
      <c r="B21" s="18">
        <v>1680</v>
      </c>
      <c r="C21" s="18">
        <v>5280</v>
      </c>
      <c r="D21" s="18">
        <v>3660</v>
      </c>
      <c r="E21" s="18"/>
      <c r="F21" s="18">
        <v>3540</v>
      </c>
    </row>
    <row r="22" spans="1:6" x14ac:dyDescent="0.15">
      <c r="A22" s="19" t="s">
        <v>127</v>
      </c>
      <c r="B22" s="18"/>
      <c r="C22" s="18"/>
      <c r="D22" s="18">
        <v>3660</v>
      </c>
      <c r="E22" s="18"/>
      <c r="F22" s="18">
        <v>3660</v>
      </c>
    </row>
    <row r="23" spans="1:6" x14ac:dyDescent="0.15">
      <c r="A23" s="19" t="s">
        <v>130</v>
      </c>
      <c r="B23" s="18"/>
      <c r="C23" s="18">
        <v>5280</v>
      </c>
      <c r="D23" s="18"/>
      <c r="E23" s="18"/>
      <c r="F23" s="18">
        <v>5280</v>
      </c>
    </row>
    <row r="24" spans="1:6" x14ac:dyDescent="0.15">
      <c r="A24" s="19" t="s">
        <v>132</v>
      </c>
      <c r="B24" s="18">
        <v>1680</v>
      </c>
      <c r="C24" s="18"/>
      <c r="D24" s="18"/>
      <c r="E24" s="18"/>
      <c r="F24" s="18">
        <v>1680</v>
      </c>
    </row>
    <row r="25" spans="1:6" x14ac:dyDescent="0.15">
      <c r="A25" s="17" t="s">
        <v>80</v>
      </c>
      <c r="B25" s="18">
        <v>1610</v>
      </c>
      <c r="C25" s="18">
        <v>5333.333333333333</v>
      </c>
      <c r="D25" s="18">
        <v>3471</v>
      </c>
      <c r="E25" s="18">
        <v>4790.666666666667</v>
      </c>
      <c r="F25" s="18">
        <v>3611.1333333333332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6"/>
  <sheetViews>
    <sheetView workbookViewId="0">
      <selection activeCell="B3" sqref="B3"/>
    </sheetView>
  </sheetViews>
  <sheetFormatPr defaultRowHeight="13.5" x14ac:dyDescent="0.15"/>
  <cols>
    <col min="1" max="1" width="9.875" customWidth="1"/>
    <col min="2" max="3" width="13.125" bestFit="1" customWidth="1"/>
  </cols>
  <sheetData>
    <row r="3" spans="1:2" x14ac:dyDescent="0.15">
      <c r="A3" s="16" t="s">
        <v>119</v>
      </c>
      <c r="B3" t="s">
        <v>157</v>
      </c>
    </row>
    <row r="4" spans="1:2" x14ac:dyDescent="0.15">
      <c r="A4" s="17" t="s">
        <v>128</v>
      </c>
      <c r="B4" s="18">
        <v>3</v>
      </c>
    </row>
    <row r="5" spans="1:2" x14ac:dyDescent="0.15">
      <c r="A5" s="19" t="s">
        <v>3</v>
      </c>
      <c r="B5" s="18">
        <v>3</v>
      </c>
    </row>
    <row r="6" spans="1:2" x14ac:dyDescent="0.15">
      <c r="A6" s="17" t="s">
        <v>135</v>
      </c>
      <c r="B6" s="18">
        <v>3</v>
      </c>
    </row>
    <row r="7" spans="1:2" x14ac:dyDescent="0.15">
      <c r="A7" s="19" t="s">
        <v>3</v>
      </c>
      <c r="B7" s="18">
        <v>1</v>
      </c>
    </row>
    <row r="8" spans="1:2" x14ac:dyDescent="0.15">
      <c r="A8" s="19" t="s">
        <v>2</v>
      </c>
      <c r="B8" s="18">
        <v>2</v>
      </c>
    </row>
    <row r="9" spans="1:2" x14ac:dyDescent="0.15">
      <c r="A9" s="17" t="s">
        <v>140</v>
      </c>
      <c r="B9" s="18">
        <v>3</v>
      </c>
    </row>
    <row r="10" spans="1:2" x14ac:dyDescent="0.15">
      <c r="A10" s="19" t="s">
        <v>2</v>
      </c>
      <c r="B10" s="18">
        <v>3</v>
      </c>
    </row>
    <row r="11" spans="1:2" x14ac:dyDescent="0.15">
      <c r="A11" s="17" t="s">
        <v>142</v>
      </c>
      <c r="B11" s="18">
        <v>3</v>
      </c>
    </row>
    <row r="12" spans="1:2" x14ac:dyDescent="0.15">
      <c r="A12" s="19" t="s">
        <v>3</v>
      </c>
      <c r="B12" s="18">
        <v>1</v>
      </c>
    </row>
    <row r="13" spans="1:2" x14ac:dyDescent="0.15">
      <c r="A13" s="19" t="s">
        <v>2</v>
      </c>
      <c r="B13" s="18">
        <v>2</v>
      </c>
    </row>
    <row r="14" spans="1:2" x14ac:dyDescent="0.15">
      <c r="A14" s="17" t="s">
        <v>145</v>
      </c>
      <c r="B14" s="18">
        <v>3</v>
      </c>
    </row>
    <row r="15" spans="1:2" x14ac:dyDescent="0.15">
      <c r="A15" s="19" t="s">
        <v>3</v>
      </c>
      <c r="B15" s="18">
        <v>3</v>
      </c>
    </row>
    <row r="16" spans="1:2" x14ac:dyDescent="0.15">
      <c r="A16" s="17" t="s">
        <v>80</v>
      </c>
      <c r="B16" s="18">
        <v>15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3" workbookViewId="0">
      <selection activeCell="C12" sqref="C12"/>
    </sheetView>
  </sheetViews>
  <sheetFormatPr defaultRowHeight="13.5" x14ac:dyDescent="0.15"/>
  <cols>
    <col min="1" max="1" width="17.625" bestFit="1" customWidth="1"/>
    <col min="2" max="2" width="9.75" bestFit="1" customWidth="1"/>
    <col min="3" max="4" width="7.375" bestFit="1" customWidth="1"/>
    <col min="5" max="5" width="6.25" bestFit="1" customWidth="1"/>
    <col min="6" max="6" width="7.375" bestFit="1" customWidth="1"/>
  </cols>
  <sheetData>
    <row r="1" spans="1:6" x14ac:dyDescent="0.15">
      <c r="A1" s="16" t="s">
        <v>121</v>
      </c>
      <c r="B1" t="s">
        <v>152</v>
      </c>
    </row>
    <row r="3" spans="1:6" x14ac:dyDescent="0.15">
      <c r="A3" s="16" t="s">
        <v>183</v>
      </c>
      <c r="B3" s="16" t="s">
        <v>182</v>
      </c>
    </row>
    <row r="4" spans="1:6" x14ac:dyDescent="0.15">
      <c r="A4" s="16" t="s">
        <v>181</v>
      </c>
      <c r="B4" t="s">
        <v>136</v>
      </c>
      <c r="C4" t="s">
        <v>129</v>
      </c>
      <c r="D4" t="s">
        <v>131</v>
      </c>
      <c r="E4" t="s">
        <v>133</v>
      </c>
      <c r="F4" t="s">
        <v>80</v>
      </c>
    </row>
    <row r="5" spans="1:6" x14ac:dyDescent="0.15">
      <c r="A5" s="17" t="s">
        <v>128</v>
      </c>
      <c r="B5" s="18"/>
      <c r="C5" s="18">
        <v>3660</v>
      </c>
      <c r="D5" s="18">
        <v>5280</v>
      </c>
      <c r="E5" s="18">
        <v>1680</v>
      </c>
      <c r="F5" s="18">
        <v>10620</v>
      </c>
    </row>
    <row r="6" spans="1:6" x14ac:dyDescent="0.15">
      <c r="A6" s="19" t="s">
        <v>127</v>
      </c>
      <c r="B6" s="18"/>
      <c r="C6" s="18">
        <v>3660</v>
      </c>
      <c r="D6" s="18"/>
      <c r="E6" s="18"/>
      <c r="F6" s="18">
        <v>3660</v>
      </c>
    </row>
    <row r="7" spans="1:6" x14ac:dyDescent="0.15">
      <c r="A7" s="19" t="s">
        <v>130</v>
      </c>
      <c r="B7" s="18"/>
      <c r="C7" s="18"/>
      <c r="D7" s="18">
        <v>5280</v>
      </c>
      <c r="E7" s="18"/>
      <c r="F7" s="18">
        <v>5280</v>
      </c>
    </row>
    <row r="8" spans="1:6" x14ac:dyDescent="0.15">
      <c r="A8" s="19" t="s">
        <v>132</v>
      </c>
      <c r="B8" s="18"/>
      <c r="C8" s="18"/>
      <c r="D8" s="18"/>
      <c r="E8" s="18">
        <v>1680</v>
      </c>
      <c r="F8" s="18">
        <v>1680</v>
      </c>
    </row>
    <row r="9" spans="1:6" x14ac:dyDescent="0.15">
      <c r="A9" s="17" t="s">
        <v>135</v>
      </c>
      <c r="B9" s="18">
        <v>5080</v>
      </c>
      <c r="C9" s="18">
        <v>3815</v>
      </c>
      <c r="D9" s="18"/>
      <c r="E9" s="18">
        <v>1350</v>
      </c>
      <c r="F9" s="18">
        <v>10245</v>
      </c>
    </row>
    <row r="10" spans="1:6" x14ac:dyDescent="0.15">
      <c r="A10" s="19" t="s">
        <v>134</v>
      </c>
      <c r="B10" s="18">
        <v>5080</v>
      </c>
      <c r="C10" s="18"/>
      <c r="D10" s="18"/>
      <c r="E10" s="18"/>
      <c r="F10" s="18">
        <v>5080</v>
      </c>
    </row>
    <row r="11" spans="1:6" x14ac:dyDescent="0.15">
      <c r="A11" s="19" t="s">
        <v>138</v>
      </c>
      <c r="B11" s="18"/>
      <c r="C11" s="18"/>
      <c r="D11" s="18"/>
      <c r="E11" s="18">
        <v>1350</v>
      </c>
      <c r="F11" s="18">
        <v>1350</v>
      </c>
    </row>
    <row r="12" spans="1:6" x14ac:dyDescent="0.15">
      <c r="A12" s="19" t="s">
        <v>153</v>
      </c>
      <c r="B12" s="18"/>
      <c r="C12" s="18">
        <v>3815</v>
      </c>
      <c r="D12" s="18"/>
      <c r="E12" s="18"/>
      <c r="F12" s="18">
        <v>3815</v>
      </c>
    </row>
    <row r="13" spans="1:6" x14ac:dyDescent="0.15">
      <c r="A13" s="17" t="s">
        <v>140</v>
      </c>
      <c r="B13" s="18">
        <v>4762</v>
      </c>
      <c r="C13" s="18">
        <v>3855</v>
      </c>
      <c r="D13" s="18"/>
      <c r="E13" s="18">
        <v>1480</v>
      </c>
      <c r="F13" s="18">
        <v>10097</v>
      </c>
    </row>
    <row r="14" spans="1:6" x14ac:dyDescent="0.15">
      <c r="A14" s="19" t="s">
        <v>139</v>
      </c>
      <c r="B14" s="18">
        <v>4762</v>
      </c>
      <c r="C14" s="18"/>
      <c r="D14" s="18"/>
      <c r="E14" s="18"/>
      <c r="F14" s="18">
        <v>4762</v>
      </c>
    </row>
    <row r="15" spans="1:6" x14ac:dyDescent="0.15">
      <c r="A15" s="19" t="s">
        <v>154</v>
      </c>
      <c r="B15" s="18"/>
      <c r="C15" s="18"/>
      <c r="D15" s="18"/>
      <c r="E15" s="18">
        <v>1480</v>
      </c>
      <c r="F15" s="18">
        <v>1480</v>
      </c>
    </row>
    <row r="16" spans="1:6" x14ac:dyDescent="0.15">
      <c r="A16" s="19" t="s">
        <v>155</v>
      </c>
      <c r="B16" s="18"/>
      <c r="C16" s="18">
        <v>3855</v>
      </c>
      <c r="D16" s="18"/>
      <c r="E16" s="18"/>
      <c r="F16" s="18">
        <v>3855</v>
      </c>
    </row>
    <row r="17" spans="1:6" x14ac:dyDescent="0.15">
      <c r="A17" s="17" t="s">
        <v>142</v>
      </c>
      <c r="B17" s="18">
        <v>4530</v>
      </c>
      <c r="C17" s="18">
        <v>3055</v>
      </c>
      <c r="D17" s="18">
        <v>5190</v>
      </c>
      <c r="E17" s="18"/>
      <c r="F17" s="18">
        <v>12775</v>
      </c>
    </row>
    <row r="18" spans="1:6" x14ac:dyDescent="0.15">
      <c r="A18" s="19" t="s">
        <v>143</v>
      </c>
      <c r="B18" s="18"/>
      <c r="C18" s="18"/>
      <c r="D18" s="18">
        <v>5190</v>
      </c>
      <c r="E18" s="18"/>
      <c r="F18" s="18">
        <v>5190</v>
      </c>
    </row>
    <row r="19" spans="1:6" x14ac:dyDescent="0.15">
      <c r="A19" s="19" t="s">
        <v>156</v>
      </c>
      <c r="B19" s="18"/>
      <c r="C19" s="18">
        <v>3055</v>
      </c>
      <c r="D19" s="18"/>
      <c r="E19" s="18"/>
      <c r="F19" s="18">
        <v>3055</v>
      </c>
    </row>
    <row r="20" spans="1:6" x14ac:dyDescent="0.15">
      <c r="A20" s="19" t="s">
        <v>141</v>
      </c>
      <c r="B20" s="18">
        <v>4530</v>
      </c>
      <c r="C20" s="18"/>
      <c r="D20" s="18"/>
      <c r="E20" s="18"/>
      <c r="F20" s="18">
        <v>4530</v>
      </c>
    </row>
    <row r="21" spans="1:6" x14ac:dyDescent="0.15">
      <c r="A21" s="17" t="s">
        <v>145</v>
      </c>
      <c r="B21" s="18"/>
      <c r="C21" s="18">
        <v>2970</v>
      </c>
      <c r="D21" s="18">
        <v>5530</v>
      </c>
      <c r="E21" s="18">
        <v>1930</v>
      </c>
      <c r="F21" s="18">
        <v>10430</v>
      </c>
    </row>
    <row r="22" spans="1:6" x14ac:dyDescent="0.15">
      <c r="A22" s="19" t="s">
        <v>144</v>
      </c>
      <c r="B22" s="18"/>
      <c r="C22" s="18">
        <v>2970</v>
      </c>
      <c r="D22" s="18"/>
      <c r="E22" s="18"/>
      <c r="F22" s="18">
        <v>2970</v>
      </c>
    </row>
    <row r="23" spans="1:6" x14ac:dyDescent="0.15">
      <c r="A23" s="19" t="s">
        <v>146</v>
      </c>
      <c r="B23" s="18"/>
      <c r="C23" s="18"/>
      <c r="D23" s="18">
        <v>5530</v>
      </c>
      <c r="E23" s="18"/>
      <c r="F23" s="18">
        <v>5530</v>
      </c>
    </row>
    <row r="24" spans="1:6" x14ac:dyDescent="0.15">
      <c r="A24" s="19" t="s">
        <v>147</v>
      </c>
      <c r="B24" s="18"/>
      <c r="C24" s="18"/>
      <c r="D24" s="18"/>
      <c r="E24" s="18">
        <v>1930</v>
      </c>
      <c r="F24" s="18">
        <v>1930</v>
      </c>
    </row>
    <row r="25" spans="1:6" x14ac:dyDescent="0.15">
      <c r="A25" s="17" t="s">
        <v>80</v>
      </c>
      <c r="B25" s="18">
        <v>14372</v>
      </c>
      <c r="C25" s="18">
        <v>17355</v>
      </c>
      <c r="D25" s="18">
        <v>16000</v>
      </c>
      <c r="E25" s="18">
        <v>6440</v>
      </c>
      <c r="F25" s="18">
        <v>54167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workbookViewId="0">
      <selection activeCell="A3" sqref="A3"/>
    </sheetView>
  </sheetViews>
  <sheetFormatPr defaultRowHeight="13.5" x14ac:dyDescent="0.15"/>
  <cols>
    <col min="1" max="1" width="9.75" bestFit="1" customWidth="1"/>
    <col min="2" max="2" width="15.375" bestFit="1" customWidth="1"/>
  </cols>
  <sheetData>
    <row r="3" spans="1:2" x14ac:dyDescent="0.15">
      <c r="A3" s="16" t="s">
        <v>181</v>
      </c>
      <c r="B3" t="s">
        <v>184</v>
      </c>
    </row>
    <row r="4" spans="1:2" x14ac:dyDescent="0.15">
      <c r="A4" s="17" t="s">
        <v>3</v>
      </c>
      <c r="B4" s="18">
        <v>350</v>
      </c>
    </row>
    <row r="5" spans="1:2" x14ac:dyDescent="0.15">
      <c r="A5" s="17" t="s">
        <v>2</v>
      </c>
      <c r="B5" s="18">
        <v>285.71428571428572</v>
      </c>
    </row>
    <row r="6" spans="1:2" x14ac:dyDescent="0.15">
      <c r="A6" s="17" t="s">
        <v>80</v>
      </c>
      <c r="B6" s="18">
        <v>320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6"/>
  <sheetViews>
    <sheetView workbookViewId="0">
      <selection activeCell="B10" sqref="B10"/>
    </sheetView>
  </sheetViews>
  <sheetFormatPr defaultRowHeight="13.5" x14ac:dyDescent="0.15"/>
  <cols>
    <col min="1" max="1" width="9.75" bestFit="1" customWidth="1"/>
    <col min="2" max="2" width="13.125" bestFit="1" customWidth="1"/>
  </cols>
  <sheetData>
    <row r="3" spans="1:2" x14ac:dyDescent="0.15">
      <c r="A3" s="16" t="s">
        <v>181</v>
      </c>
      <c r="B3" t="s">
        <v>157</v>
      </c>
    </row>
    <row r="4" spans="1:2" x14ac:dyDescent="0.15">
      <c r="A4" s="17" t="s">
        <v>128</v>
      </c>
      <c r="B4" s="18">
        <v>3</v>
      </c>
    </row>
    <row r="5" spans="1:2" x14ac:dyDescent="0.15">
      <c r="A5" s="19" t="s">
        <v>3</v>
      </c>
      <c r="B5" s="18">
        <v>3</v>
      </c>
    </row>
    <row r="6" spans="1:2" x14ac:dyDescent="0.15">
      <c r="A6" s="17" t="s">
        <v>135</v>
      </c>
      <c r="B6" s="18">
        <v>3</v>
      </c>
    </row>
    <row r="7" spans="1:2" x14ac:dyDescent="0.15">
      <c r="A7" s="19" t="s">
        <v>3</v>
      </c>
      <c r="B7" s="18">
        <v>1</v>
      </c>
    </row>
    <row r="8" spans="1:2" x14ac:dyDescent="0.15">
      <c r="A8" s="19" t="s">
        <v>2</v>
      </c>
      <c r="B8" s="18">
        <v>2</v>
      </c>
    </row>
    <row r="9" spans="1:2" x14ac:dyDescent="0.15">
      <c r="A9" s="17" t="s">
        <v>140</v>
      </c>
      <c r="B9" s="18">
        <v>3</v>
      </c>
    </row>
    <row r="10" spans="1:2" x14ac:dyDescent="0.15">
      <c r="A10" s="19" t="s">
        <v>2</v>
      </c>
      <c r="B10" s="18">
        <v>3</v>
      </c>
    </row>
    <row r="11" spans="1:2" x14ac:dyDescent="0.15">
      <c r="A11" s="17" t="s">
        <v>142</v>
      </c>
      <c r="B11" s="18">
        <v>3</v>
      </c>
    </row>
    <row r="12" spans="1:2" x14ac:dyDescent="0.15">
      <c r="A12" s="19" t="s">
        <v>3</v>
      </c>
      <c r="B12" s="18">
        <v>1</v>
      </c>
    </row>
    <row r="13" spans="1:2" x14ac:dyDescent="0.15">
      <c r="A13" s="19" t="s">
        <v>2</v>
      </c>
      <c r="B13" s="18">
        <v>2</v>
      </c>
    </row>
    <row r="14" spans="1:2" x14ac:dyDescent="0.15">
      <c r="A14" s="17" t="s">
        <v>145</v>
      </c>
      <c r="B14" s="18">
        <v>3</v>
      </c>
    </row>
    <row r="15" spans="1:2" x14ac:dyDescent="0.15">
      <c r="A15" s="19" t="s">
        <v>3</v>
      </c>
      <c r="B15" s="18">
        <v>3</v>
      </c>
    </row>
    <row r="16" spans="1:2" x14ac:dyDescent="0.15">
      <c r="A16" s="17" t="s">
        <v>80</v>
      </c>
      <c r="B16" s="18">
        <v>15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E8" sqref="E8"/>
    </sheetView>
  </sheetViews>
  <sheetFormatPr defaultRowHeight="13.5" x14ac:dyDescent="0.15"/>
  <sheetData>
    <row r="1" spans="1:6" x14ac:dyDescent="0.15">
      <c r="A1" s="56" t="s">
        <v>181</v>
      </c>
      <c r="B1" s="56" t="s">
        <v>136</v>
      </c>
      <c r="C1" s="56" t="s">
        <v>129</v>
      </c>
      <c r="D1" s="56" t="s">
        <v>131</v>
      </c>
      <c r="E1" s="56" t="s">
        <v>133</v>
      </c>
      <c r="F1" s="56" t="s">
        <v>80</v>
      </c>
    </row>
    <row r="2" spans="1:6" x14ac:dyDescent="0.15">
      <c r="A2" s="25" t="s">
        <v>128</v>
      </c>
      <c r="B2" s="26"/>
      <c r="C2" s="26">
        <v>3660</v>
      </c>
      <c r="D2" s="26">
        <v>5280</v>
      </c>
      <c r="E2" s="26">
        <v>1680</v>
      </c>
      <c r="F2" s="26">
        <v>10620</v>
      </c>
    </row>
    <row r="3" spans="1:6" x14ac:dyDescent="0.15">
      <c r="A3" s="27" t="s">
        <v>127</v>
      </c>
      <c r="B3" s="28"/>
      <c r="C3" s="28">
        <v>33333</v>
      </c>
      <c r="D3" s="28"/>
      <c r="E3" s="28"/>
      <c r="F3" s="28">
        <v>3660</v>
      </c>
    </row>
    <row r="4" spans="1:6" x14ac:dyDescent="0.15">
      <c r="A4" s="27" t="s">
        <v>130</v>
      </c>
      <c r="B4" s="28"/>
      <c r="C4" s="28"/>
      <c r="D4" s="28">
        <v>5280</v>
      </c>
      <c r="E4" s="28"/>
      <c r="F4" s="28">
        <v>5280</v>
      </c>
    </row>
    <row r="5" spans="1:6" x14ac:dyDescent="0.15">
      <c r="A5" s="27" t="s">
        <v>132</v>
      </c>
      <c r="B5" s="28"/>
      <c r="C5" s="28"/>
      <c r="D5" s="28"/>
      <c r="E5" s="28">
        <v>1680</v>
      </c>
      <c r="F5" s="28">
        <v>1680</v>
      </c>
    </row>
    <row r="6" spans="1:6" x14ac:dyDescent="0.15">
      <c r="A6" s="25" t="s">
        <v>135</v>
      </c>
      <c r="B6" s="26">
        <v>5080</v>
      </c>
      <c r="C6" s="26">
        <v>3815</v>
      </c>
      <c r="D6" s="26"/>
      <c r="E6" s="26">
        <v>1350</v>
      </c>
      <c r="F6" s="26">
        <v>10245</v>
      </c>
    </row>
    <row r="7" spans="1:6" x14ac:dyDescent="0.15">
      <c r="A7" s="27" t="s">
        <v>134</v>
      </c>
      <c r="B7" s="28">
        <v>5080</v>
      </c>
      <c r="C7" s="28"/>
      <c r="D7" s="28"/>
      <c r="E7" s="28"/>
      <c r="F7" s="28">
        <v>5080</v>
      </c>
    </row>
    <row r="8" spans="1:6" x14ac:dyDescent="0.15">
      <c r="A8" s="27" t="s">
        <v>138</v>
      </c>
      <c r="B8" s="28"/>
      <c r="C8" s="28"/>
      <c r="D8" s="28"/>
      <c r="E8" s="28">
        <v>1350</v>
      </c>
      <c r="F8" s="28">
        <v>1350</v>
      </c>
    </row>
    <row r="9" spans="1:6" x14ac:dyDescent="0.15">
      <c r="A9" s="27" t="s">
        <v>153</v>
      </c>
      <c r="B9" s="28"/>
      <c r="C9" s="28">
        <v>3815</v>
      </c>
      <c r="D9" s="28"/>
      <c r="E9" s="28"/>
      <c r="F9" s="28">
        <v>3815</v>
      </c>
    </row>
    <row r="10" spans="1:6" x14ac:dyDescent="0.15">
      <c r="A10" s="25" t="s">
        <v>140</v>
      </c>
      <c r="B10" s="26">
        <v>4762</v>
      </c>
      <c r="C10" s="26">
        <v>3855</v>
      </c>
      <c r="D10" s="26"/>
      <c r="E10" s="26">
        <v>1480</v>
      </c>
      <c r="F10" s="26">
        <v>10097</v>
      </c>
    </row>
    <row r="11" spans="1:6" x14ac:dyDescent="0.15">
      <c r="A11" s="27" t="s">
        <v>139</v>
      </c>
      <c r="B11" s="28">
        <v>4762</v>
      </c>
      <c r="C11" s="28"/>
      <c r="D11" s="28"/>
      <c r="E11" s="28"/>
      <c r="F11" s="28">
        <v>4762</v>
      </c>
    </row>
    <row r="12" spans="1:6" x14ac:dyDescent="0.15">
      <c r="A12" s="27" t="s">
        <v>154</v>
      </c>
      <c r="B12" s="28"/>
      <c r="C12" s="28"/>
      <c r="D12" s="28"/>
      <c r="E12" s="28">
        <v>1480</v>
      </c>
      <c r="F12" s="28">
        <v>1480</v>
      </c>
    </row>
    <row r="13" spans="1:6" x14ac:dyDescent="0.15">
      <c r="A13" s="27" t="s">
        <v>155</v>
      </c>
      <c r="B13" s="28"/>
      <c r="C13" s="28">
        <v>3855</v>
      </c>
      <c r="D13" s="28"/>
      <c r="E13" s="28"/>
      <c r="F13" s="28">
        <v>3855</v>
      </c>
    </row>
    <row r="14" spans="1:6" x14ac:dyDescent="0.15">
      <c r="A14" s="25" t="s">
        <v>142</v>
      </c>
      <c r="B14" s="26">
        <v>4530</v>
      </c>
      <c r="C14" s="26">
        <v>3055</v>
      </c>
      <c r="D14" s="26">
        <v>5190</v>
      </c>
      <c r="E14" s="26"/>
      <c r="F14" s="26">
        <v>12775</v>
      </c>
    </row>
    <row r="15" spans="1:6" x14ac:dyDescent="0.15">
      <c r="A15" s="27" t="s">
        <v>143</v>
      </c>
      <c r="B15" s="28"/>
      <c r="C15" s="28"/>
      <c r="D15" s="28">
        <v>5190</v>
      </c>
      <c r="E15" s="28"/>
      <c r="F15" s="28">
        <v>5190</v>
      </c>
    </row>
    <row r="16" spans="1:6" x14ac:dyDescent="0.15">
      <c r="A16" s="27" t="s">
        <v>156</v>
      </c>
      <c r="B16" s="28"/>
      <c r="C16" s="28">
        <v>3055</v>
      </c>
      <c r="D16" s="28"/>
      <c r="E16" s="28"/>
      <c r="F16" s="28">
        <v>3055</v>
      </c>
    </row>
    <row r="17" spans="1:6" x14ac:dyDescent="0.15">
      <c r="A17" s="27" t="s">
        <v>141</v>
      </c>
      <c r="B17" s="28">
        <v>4530</v>
      </c>
      <c r="C17" s="28"/>
      <c r="D17" s="28"/>
      <c r="E17" s="28"/>
      <c r="F17" s="28">
        <v>4530</v>
      </c>
    </row>
    <row r="18" spans="1:6" x14ac:dyDescent="0.15">
      <c r="A18" s="25" t="s">
        <v>145</v>
      </c>
      <c r="B18" s="26"/>
      <c r="C18" s="26">
        <v>2970</v>
      </c>
      <c r="D18" s="26">
        <v>5530</v>
      </c>
      <c r="E18" s="26">
        <v>1930</v>
      </c>
      <c r="F18" s="26">
        <v>10430</v>
      </c>
    </row>
    <row r="19" spans="1:6" x14ac:dyDescent="0.15">
      <c r="A19" s="27" t="s">
        <v>144</v>
      </c>
      <c r="B19" s="28"/>
      <c r="C19" s="28">
        <v>2970</v>
      </c>
      <c r="D19" s="28"/>
      <c r="E19" s="28"/>
      <c r="F19" s="28">
        <v>2970</v>
      </c>
    </row>
    <row r="20" spans="1:6" x14ac:dyDescent="0.15">
      <c r="A20" s="27" t="s">
        <v>146</v>
      </c>
      <c r="B20" s="28"/>
      <c r="C20" s="28"/>
      <c r="D20" s="28">
        <v>5530</v>
      </c>
      <c r="E20" s="28"/>
      <c r="F20" s="28">
        <v>5530</v>
      </c>
    </row>
    <row r="21" spans="1:6" x14ac:dyDescent="0.15">
      <c r="A21" s="27" t="s">
        <v>147</v>
      </c>
      <c r="B21" s="28"/>
      <c r="C21" s="28"/>
      <c r="D21" s="28"/>
      <c r="E21" s="28">
        <v>1930</v>
      </c>
      <c r="F21" s="28">
        <v>1930</v>
      </c>
    </row>
    <row r="22" spans="1:6" ht="14.25" thickBot="1" x14ac:dyDescent="0.2">
      <c r="A22" s="29" t="s">
        <v>80</v>
      </c>
      <c r="B22" s="30">
        <v>14372</v>
      </c>
      <c r="C22" s="30">
        <v>17355</v>
      </c>
      <c r="D22" s="30">
        <v>16000</v>
      </c>
      <c r="E22" s="30">
        <v>6440</v>
      </c>
      <c r="F22" s="30">
        <v>54167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H17" sqref="H17"/>
    </sheetView>
  </sheetViews>
  <sheetFormatPr defaultRowHeight="13.5" x14ac:dyDescent="0.15"/>
  <cols>
    <col min="1" max="1" width="17.625" bestFit="1" customWidth="1"/>
    <col min="2" max="2" width="9.75" bestFit="1" customWidth="1"/>
    <col min="3" max="3" width="7.375" bestFit="1" customWidth="1"/>
    <col min="4" max="4" width="7.375" customWidth="1"/>
    <col min="5" max="5" width="6.25" bestFit="1" customWidth="1"/>
    <col min="6" max="6" width="7.375" bestFit="1" customWidth="1"/>
  </cols>
  <sheetData>
    <row r="1" spans="1:6" x14ac:dyDescent="0.15">
      <c r="A1" s="16" t="s">
        <v>121</v>
      </c>
      <c r="B1" t="s">
        <v>152</v>
      </c>
    </row>
    <row r="3" spans="1:6" x14ac:dyDescent="0.15">
      <c r="A3" s="16" t="s">
        <v>183</v>
      </c>
      <c r="B3" s="16" t="s">
        <v>182</v>
      </c>
    </row>
    <row r="4" spans="1:6" x14ac:dyDescent="0.15">
      <c r="A4" s="16" t="s">
        <v>181</v>
      </c>
      <c r="B4" t="s">
        <v>136</v>
      </c>
      <c r="C4" t="s">
        <v>129</v>
      </c>
      <c r="D4" t="s">
        <v>131</v>
      </c>
      <c r="E4" t="s">
        <v>133</v>
      </c>
      <c r="F4" t="s">
        <v>80</v>
      </c>
    </row>
    <row r="5" spans="1:6" x14ac:dyDescent="0.15">
      <c r="A5" s="17" t="s">
        <v>128</v>
      </c>
      <c r="B5" s="18"/>
      <c r="C5" s="18">
        <v>3660</v>
      </c>
      <c r="D5" s="18">
        <v>5280</v>
      </c>
      <c r="E5" s="18">
        <v>1680</v>
      </c>
      <c r="F5" s="18">
        <v>10620</v>
      </c>
    </row>
    <row r="6" spans="1:6" x14ac:dyDescent="0.15">
      <c r="A6" s="19" t="s">
        <v>127</v>
      </c>
      <c r="B6" s="18"/>
      <c r="C6" s="18">
        <v>3660</v>
      </c>
      <c r="D6" s="18"/>
      <c r="E6" s="18"/>
      <c r="F6" s="18">
        <v>3660</v>
      </c>
    </row>
    <row r="7" spans="1:6" x14ac:dyDescent="0.15">
      <c r="A7" s="19" t="s">
        <v>130</v>
      </c>
      <c r="B7" s="18"/>
      <c r="C7" s="18"/>
      <c r="D7" s="18">
        <v>5280</v>
      </c>
      <c r="E7" s="18"/>
      <c r="F7" s="18">
        <v>5280</v>
      </c>
    </row>
    <row r="8" spans="1:6" x14ac:dyDescent="0.15">
      <c r="A8" s="19" t="s">
        <v>132</v>
      </c>
      <c r="B8" s="18"/>
      <c r="C8" s="18"/>
      <c r="D8" s="18"/>
      <c r="E8" s="18">
        <v>1680</v>
      </c>
      <c r="F8" s="18">
        <v>1680</v>
      </c>
    </row>
    <row r="9" spans="1:6" x14ac:dyDescent="0.15">
      <c r="A9" s="17" t="s">
        <v>135</v>
      </c>
      <c r="B9" s="18">
        <v>5080</v>
      </c>
      <c r="C9" s="18">
        <v>3815</v>
      </c>
      <c r="D9" s="18"/>
      <c r="E9" s="18">
        <v>1350</v>
      </c>
      <c r="F9" s="18">
        <v>10245</v>
      </c>
    </row>
    <row r="10" spans="1:6" x14ac:dyDescent="0.15">
      <c r="A10" s="19" t="s">
        <v>134</v>
      </c>
      <c r="B10" s="18">
        <v>5080</v>
      </c>
      <c r="C10" s="18"/>
      <c r="D10" s="18"/>
      <c r="E10" s="18"/>
      <c r="F10" s="18">
        <v>5080</v>
      </c>
    </row>
    <row r="11" spans="1:6" x14ac:dyDescent="0.15">
      <c r="A11" s="19" t="s">
        <v>138</v>
      </c>
      <c r="B11" s="18"/>
      <c r="C11" s="18"/>
      <c r="D11" s="18"/>
      <c r="E11" s="18">
        <v>1350</v>
      </c>
      <c r="F11" s="18">
        <v>1350</v>
      </c>
    </row>
    <row r="12" spans="1:6" x14ac:dyDescent="0.15">
      <c r="A12" s="19" t="s">
        <v>153</v>
      </c>
      <c r="B12" s="18"/>
      <c r="C12" s="18">
        <v>3815</v>
      </c>
      <c r="D12" s="18"/>
      <c r="E12" s="18"/>
      <c r="F12" s="18">
        <v>3815</v>
      </c>
    </row>
    <row r="13" spans="1:6" x14ac:dyDescent="0.15">
      <c r="A13" s="17" t="s">
        <v>140</v>
      </c>
      <c r="B13" s="18">
        <v>4762</v>
      </c>
      <c r="C13" s="18">
        <v>3855</v>
      </c>
      <c r="D13" s="18"/>
      <c r="E13" s="18">
        <v>1480</v>
      </c>
      <c r="F13" s="18">
        <v>10097</v>
      </c>
    </row>
    <row r="14" spans="1:6" x14ac:dyDescent="0.15">
      <c r="A14" s="19" t="s">
        <v>139</v>
      </c>
      <c r="B14" s="18">
        <v>4762</v>
      </c>
      <c r="C14" s="18"/>
      <c r="D14" s="18"/>
      <c r="E14" s="18"/>
      <c r="F14" s="18">
        <v>4762</v>
      </c>
    </row>
    <row r="15" spans="1:6" x14ac:dyDescent="0.15">
      <c r="A15" s="19" t="s">
        <v>154</v>
      </c>
      <c r="B15" s="18"/>
      <c r="C15" s="18"/>
      <c r="D15" s="18"/>
      <c r="E15" s="18">
        <v>1480</v>
      </c>
      <c r="F15" s="18">
        <v>1480</v>
      </c>
    </row>
    <row r="16" spans="1:6" x14ac:dyDescent="0.15">
      <c r="A16" s="19" t="s">
        <v>155</v>
      </c>
      <c r="B16" s="18"/>
      <c r="C16" s="18">
        <v>3855</v>
      </c>
      <c r="D16" s="18"/>
      <c r="E16" s="18"/>
      <c r="F16" s="18">
        <v>3855</v>
      </c>
    </row>
    <row r="17" spans="1:6" x14ac:dyDescent="0.15">
      <c r="A17" s="17" t="s">
        <v>142</v>
      </c>
      <c r="B17" s="18">
        <v>4530</v>
      </c>
      <c r="C17" s="18">
        <v>3055</v>
      </c>
      <c r="D17" s="18">
        <v>5190</v>
      </c>
      <c r="E17" s="18"/>
      <c r="F17" s="18">
        <v>12775</v>
      </c>
    </row>
    <row r="18" spans="1:6" x14ac:dyDescent="0.15">
      <c r="A18" s="19" t="s">
        <v>143</v>
      </c>
      <c r="B18" s="18"/>
      <c r="C18" s="18"/>
      <c r="D18" s="18">
        <v>5190</v>
      </c>
      <c r="E18" s="18"/>
      <c r="F18" s="18">
        <v>5190</v>
      </c>
    </row>
    <row r="19" spans="1:6" x14ac:dyDescent="0.15">
      <c r="A19" s="19" t="s">
        <v>156</v>
      </c>
      <c r="B19" s="18"/>
      <c r="C19" s="18">
        <v>3055</v>
      </c>
      <c r="D19" s="18"/>
      <c r="E19" s="18"/>
      <c r="F19" s="18">
        <v>3055</v>
      </c>
    </row>
    <row r="20" spans="1:6" x14ac:dyDescent="0.15">
      <c r="A20" s="19" t="s">
        <v>141</v>
      </c>
      <c r="B20" s="18">
        <v>4530</v>
      </c>
      <c r="C20" s="18"/>
      <c r="D20" s="18"/>
      <c r="E20" s="18"/>
      <c r="F20" s="18">
        <v>4530</v>
      </c>
    </row>
    <row r="21" spans="1:6" x14ac:dyDescent="0.15">
      <c r="A21" s="17" t="s">
        <v>145</v>
      </c>
      <c r="B21" s="18"/>
      <c r="C21" s="18">
        <v>2970</v>
      </c>
      <c r="D21" s="18">
        <v>5530</v>
      </c>
      <c r="E21" s="18">
        <v>1930</v>
      </c>
      <c r="F21" s="18">
        <v>10430</v>
      </c>
    </row>
    <row r="22" spans="1:6" x14ac:dyDescent="0.15">
      <c r="A22" s="19" t="s">
        <v>144</v>
      </c>
      <c r="B22" s="18"/>
      <c r="C22" s="18">
        <v>2970</v>
      </c>
      <c r="D22" s="18"/>
      <c r="E22" s="18"/>
      <c r="F22" s="18">
        <v>2970</v>
      </c>
    </row>
    <row r="23" spans="1:6" x14ac:dyDescent="0.15">
      <c r="A23" s="19" t="s">
        <v>146</v>
      </c>
      <c r="B23" s="18"/>
      <c r="C23" s="18"/>
      <c r="D23" s="18">
        <v>5530</v>
      </c>
      <c r="E23" s="18"/>
      <c r="F23" s="18">
        <v>5530</v>
      </c>
    </row>
    <row r="24" spans="1:6" x14ac:dyDescent="0.15">
      <c r="A24" s="19" t="s">
        <v>147</v>
      </c>
      <c r="B24" s="18"/>
      <c r="C24" s="18"/>
      <c r="D24" s="18"/>
      <c r="E24" s="18">
        <v>1930</v>
      </c>
      <c r="F24" s="18">
        <v>1930</v>
      </c>
    </row>
    <row r="25" spans="1:6" x14ac:dyDescent="0.15">
      <c r="A25" s="17" t="s">
        <v>80</v>
      </c>
      <c r="B25" s="18">
        <v>14372</v>
      </c>
      <c r="C25" s="18">
        <v>17355</v>
      </c>
      <c r="D25" s="18">
        <v>16000</v>
      </c>
      <c r="E25" s="18">
        <v>6440</v>
      </c>
      <c r="F25" s="18">
        <v>54167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workbookViewId="0">
      <selection activeCell="A3" sqref="A3"/>
    </sheetView>
  </sheetViews>
  <sheetFormatPr defaultRowHeight="13.5" x14ac:dyDescent="0.15"/>
  <cols>
    <col min="1" max="1" width="9.75" bestFit="1" customWidth="1"/>
    <col min="2" max="2" width="15.375" bestFit="1" customWidth="1"/>
  </cols>
  <sheetData>
    <row r="3" spans="1:2" x14ac:dyDescent="0.15">
      <c r="A3" s="16" t="s">
        <v>181</v>
      </c>
      <c r="B3" t="s">
        <v>184</v>
      </c>
    </row>
    <row r="4" spans="1:2" x14ac:dyDescent="0.15">
      <c r="A4" s="17" t="s">
        <v>3</v>
      </c>
      <c r="B4" s="18">
        <v>350</v>
      </c>
    </row>
    <row r="5" spans="1:2" x14ac:dyDescent="0.15">
      <c r="A5" s="17" t="s">
        <v>2</v>
      </c>
      <c r="B5" s="18">
        <v>285.71428571428572</v>
      </c>
    </row>
    <row r="6" spans="1:2" x14ac:dyDescent="0.15">
      <c r="A6" s="17" t="s">
        <v>80</v>
      </c>
      <c r="B6" s="18">
        <v>320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G16"/>
  <sheetViews>
    <sheetView workbookViewId="0">
      <selection activeCell="F3" sqref="E3:F3"/>
    </sheetView>
  </sheetViews>
  <sheetFormatPr defaultRowHeight="13.5" x14ac:dyDescent="0.15"/>
  <cols>
    <col min="1" max="1" width="9.75" bestFit="1" customWidth="1"/>
    <col min="2" max="2" width="13.125" bestFit="1" customWidth="1"/>
  </cols>
  <sheetData>
    <row r="3" spans="6:7" x14ac:dyDescent="0.15">
      <c r="F3" s="16" t="s">
        <v>181</v>
      </c>
      <c r="G3" t="s">
        <v>157</v>
      </c>
    </row>
    <row r="4" spans="6:7" x14ac:dyDescent="0.15">
      <c r="F4" s="17" t="s">
        <v>128</v>
      </c>
      <c r="G4" s="18">
        <v>3</v>
      </c>
    </row>
    <row r="5" spans="6:7" x14ac:dyDescent="0.15">
      <c r="F5" s="19" t="s">
        <v>3</v>
      </c>
      <c r="G5" s="18">
        <v>3</v>
      </c>
    </row>
    <row r="6" spans="6:7" x14ac:dyDescent="0.15">
      <c r="F6" s="17" t="s">
        <v>135</v>
      </c>
      <c r="G6" s="18">
        <v>3</v>
      </c>
    </row>
    <row r="7" spans="6:7" x14ac:dyDescent="0.15">
      <c r="F7" s="19" t="s">
        <v>2</v>
      </c>
      <c r="G7" s="18">
        <v>2</v>
      </c>
    </row>
    <row r="8" spans="6:7" x14ac:dyDescent="0.15">
      <c r="F8" s="19" t="s">
        <v>3</v>
      </c>
      <c r="G8" s="18">
        <v>1</v>
      </c>
    </row>
    <row r="9" spans="6:7" x14ac:dyDescent="0.15">
      <c r="F9" s="17" t="s">
        <v>140</v>
      </c>
      <c r="G9" s="18">
        <v>3</v>
      </c>
    </row>
    <row r="10" spans="6:7" x14ac:dyDescent="0.15">
      <c r="F10" s="19" t="s">
        <v>2</v>
      </c>
      <c r="G10" s="18">
        <v>3</v>
      </c>
    </row>
    <row r="11" spans="6:7" x14ac:dyDescent="0.15">
      <c r="F11" s="17" t="s">
        <v>142</v>
      </c>
      <c r="G11" s="18">
        <v>3</v>
      </c>
    </row>
    <row r="12" spans="6:7" x14ac:dyDescent="0.15">
      <c r="F12" s="19" t="s">
        <v>2</v>
      </c>
      <c r="G12" s="18">
        <v>2</v>
      </c>
    </row>
    <row r="13" spans="6:7" x14ac:dyDescent="0.15">
      <c r="F13" s="19" t="s">
        <v>3</v>
      </c>
      <c r="G13" s="18">
        <v>1</v>
      </c>
    </row>
    <row r="14" spans="6:7" x14ac:dyDescent="0.15">
      <c r="F14" s="17" t="s">
        <v>145</v>
      </c>
      <c r="G14" s="18">
        <v>3</v>
      </c>
    </row>
    <row r="15" spans="6:7" x14ac:dyDescent="0.15">
      <c r="F15" s="19" t="s">
        <v>3</v>
      </c>
      <c r="G15" s="18">
        <v>3</v>
      </c>
    </row>
    <row r="16" spans="6:7" x14ac:dyDescent="0.15">
      <c r="F16" s="17" t="s">
        <v>80</v>
      </c>
      <c r="G16" s="18">
        <v>15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3" sqref="A3"/>
    </sheetView>
  </sheetViews>
  <sheetFormatPr defaultRowHeight="13.5" x14ac:dyDescent="0.15"/>
  <cols>
    <col min="1" max="1" width="17.625" customWidth="1"/>
    <col min="2" max="2" width="9.75" bestFit="1" customWidth="1"/>
    <col min="3" max="4" width="7.375" customWidth="1"/>
    <col min="5" max="5" width="6.25" customWidth="1"/>
    <col min="6" max="6" width="7.375" customWidth="1"/>
  </cols>
  <sheetData>
    <row r="1" spans="1:6" x14ac:dyDescent="0.15">
      <c r="A1" s="16" t="s">
        <v>121</v>
      </c>
      <c r="B1" t="s">
        <v>152</v>
      </c>
    </row>
    <row r="3" spans="1:6" x14ac:dyDescent="0.15">
      <c r="A3" s="16" t="s">
        <v>183</v>
      </c>
      <c r="B3" s="16" t="s">
        <v>182</v>
      </c>
    </row>
    <row r="4" spans="1:6" x14ac:dyDescent="0.15">
      <c r="A4" s="16" t="s">
        <v>181</v>
      </c>
      <c r="B4" t="s">
        <v>136</v>
      </c>
      <c r="C4" t="s">
        <v>129</v>
      </c>
      <c r="D4" t="s">
        <v>131</v>
      </c>
      <c r="E4" t="s">
        <v>133</v>
      </c>
      <c r="F4" t="s">
        <v>80</v>
      </c>
    </row>
    <row r="5" spans="1:6" x14ac:dyDescent="0.15">
      <c r="A5" s="17" t="s">
        <v>128</v>
      </c>
      <c r="B5" s="18"/>
      <c r="C5" s="18">
        <v>3660</v>
      </c>
      <c r="D5" s="18">
        <v>5280</v>
      </c>
      <c r="E5" s="18">
        <v>1680</v>
      </c>
      <c r="F5" s="18">
        <v>10620</v>
      </c>
    </row>
    <row r="6" spans="1:6" x14ac:dyDescent="0.15">
      <c r="A6" s="19" t="s">
        <v>127</v>
      </c>
      <c r="B6" s="18"/>
      <c r="C6" s="18">
        <v>3660</v>
      </c>
      <c r="D6" s="18"/>
      <c r="E6" s="18"/>
      <c r="F6" s="18">
        <v>3660</v>
      </c>
    </row>
    <row r="7" spans="1:6" x14ac:dyDescent="0.15">
      <c r="A7" s="19" t="s">
        <v>130</v>
      </c>
      <c r="B7" s="18"/>
      <c r="C7" s="18"/>
      <c r="D7" s="18">
        <v>5280</v>
      </c>
      <c r="E7" s="18"/>
      <c r="F7" s="18">
        <v>5280</v>
      </c>
    </row>
    <row r="8" spans="1:6" x14ac:dyDescent="0.15">
      <c r="A8" s="19" t="s">
        <v>132</v>
      </c>
      <c r="B8" s="18"/>
      <c r="C8" s="18"/>
      <c r="D8" s="18"/>
      <c r="E8" s="18">
        <v>1680</v>
      </c>
      <c r="F8" s="18">
        <v>1680</v>
      </c>
    </row>
    <row r="9" spans="1:6" x14ac:dyDescent="0.15">
      <c r="A9" s="17" t="s">
        <v>135</v>
      </c>
      <c r="B9" s="18">
        <v>5080</v>
      </c>
      <c r="C9" s="18">
        <v>3815</v>
      </c>
      <c r="D9" s="18"/>
      <c r="E9" s="18">
        <v>1350</v>
      </c>
      <c r="F9" s="18">
        <v>10245</v>
      </c>
    </row>
    <row r="10" spans="1:6" x14ac:dyDescent="0.15">
      <c r="A10" s="19" t="s">
        <v>134</v>
      </c>
      <c r="B10" s="18">
        <v>5080</v>
      </c>
      <c r="C10" s="18"/>
      <c r="D10" s="18"/>
      <c r="E10" s="18"/>
      <c r="F10" s="18">
        <v>5080</v>
      </c>
    </row>
    <row r="11" spans="1:6" x14ac:dyDescent="0.15">
      <c r="A11" s="19" t="s">
        <v>138</v>
      </c>
      <c r="B11" s="18"/>
      <c r="C11" s="18"/>
      <c r="D11" s="18"/>
      <c r="E11" s="18">
        <v>1350</v>
      </c>
      <c r="F11" s="18">
        <v>1350</v>
      </c>
    </row>
    <row r="12" spans="1:6" x14ac:dyDescent="0.15">
      <c r="A12" s="19" t="s">
        <v>153</v>
      </c>
      <c r="B12" s="18"/>
      <c r="C12" s="18">
        <v>3815</v>
      </c>
      <c r="D12" s="18"/>
      <c r="E12" s="18"/>
      <c r="F12" s="18">
        <v>3815</v>
      </c>
    </row>
    <row r="13" spans="1:6" x14ac:dyDescent="0.15">
      <c r="A13" s="17" t="s">
        <v>140</v>
      </c>
      <c r="B13" s="18">
        <v>4762</v>
      </c>
      <c r="C13" s="18">
        <v>3855</v>
      </c>
      <c r="D13" s="18"/>
      <c r="E13" s="18">
        <v>1480</v>
      </c>
      <c r="F13" s="18">
        <v>10097</v>
      </c>
    </row>
    <row r="14" spans="1:6" x14ac:dyDescent="0.15">
      <c r="A14" s="19" t="s">
        <v>139</v>
      </c>
      <c r="B14" s="18">
        <v>4762</v>
      </c>
      <c r="C14" s="18"/>
      <c r="D14" s="18"/>
      <c r="E14" s="18"/>
      <c r="F14" s="18">
        <v>4762</v>
      </c>
    </row>
    <row r="15" spans="1:6" x14ac:dyDescent="0.15">
      <c r="A15" s="19" t="s">
        <v>154</v>
      </c>
      <c r="B15" s="18"/>
      <c r="C15" s="18"/>
      <c r="D15" s="18"/>
      <c r="E15" s="18">
        <v>1480</v>
      </c>
      <c r="F15" s="18">
        <v>1480</v>
      </c>
    </row>
    <row r="16" spans="1:6" x14ac:dyDescent="0.15">
      <c r="A16" s="19" t="s">
        <v>155</v>
      </c>
      <c r="B16" s="18"/>
      <c r="C16" s="18">
        <v>3855</v>
      </c>
      <c r="D16" s="18"/>
      <c r="E16" s="18"/>
      <c r="F16" s="18">
        <v>3855</v>
      </c>
    </row>
    <row r="17" spans="1:6" x14ac:dyDescent="0.15">
      <c r="A17" s="17" t="s">
        <v>142</v>
      </c>
      <c r="B17" s="18">
        <v>4530</v>
      </c>
      <c r="C17" s="18">
        <v>3055</v>
      </c>
      <c r="D17" s="18">
        <v>5190</v>
      </c>
      <c r="E17" s="18"/>
      <c r="F17" s="18">
        <v>12775</v>
      </c>
    </row>
    <row r="18" spans="1:6" x14ac:dyDescent="0.15">
      <c r="A18" s="19" t="s">
        <v>143</v>
      </c>
      <c r="B18" s="18"/>
      <c r="C18" s="18"/>
      <c r="D18" s="18">
        <v>5190</v>
      </c>
      <c r="E18" s="18"/>
      <c r="F18" s="18">
        <v>5190</v>
      </c>
    </row>
    <row r="19" spans="1:6" x14ac:dyDescent="0.15">
      <c r="A19" s="19" t="s">
        <v>156</v>
      </c>
      <c r="B19" s="18"/>
      <c r="C19" s="18">
        <v>3055</v>
      </c>
      <c r="D19" s="18"/>
      <c r="E19" s="18"/>
      <c r="F19" s="18">
        <v>3055</v>
      </c>
    </row>
    <row r="20" spans="1:6" x14ac:dyDescent="0.15">
      <c r="A20" s="19" t="s">
        <v>141</v>
      </c>
      <c r="B20" s="18">
        <v>4530</v>
      </c>
      <c r="C20" s="18"/>
      <c r="D20" s="18"/>
      <c r="E20" s="18"/>
      <c r="F20" s="18">
        <v>4530</v>
      </c>
    </row>
    <row r="21" spans="1:6" x14ac:dyDescent="0.15">
      <c r="A21" s="17" t="s">
        <v>145</v>
      </c>
      <c r="B21" s="18"/>
      <c r="C21" s="18">
        <v>2970</v>
      </c>
      <c r="D21" s="18">
        <v>5530</v>
      </c>
      <c r="E21" s="18">
        <v>1930</v>
      </c>
      <c r="F21" s="18">
        <v>10430</v>
      </c>
    </row>
    <row r="22" spans="1:6" x14ac:dyDescent="0.15">
      <c r="A22" s="19" t="s">
        <v>144</v>
      </c>
      <c r="B22" s="18"/>
      <c r="C22" s="18">
        <v>2970</v>
      </c>
      <c r="D22" s="18"/>
      <c r="E22" s="18"/>
      <c r="F22" s="18">
        <v>2970</v>
      </c>
    </row>
    <row r="23" spans="1:6" x14ac:dyDescent="0.15">
      <c r="A23" s="19" t="s">
        <v>146</v>
      </c>
      <c r="B23" s="18"/>
      <c r="C23" s="18"/>
      <c r="D23" s="18">
        <v>5530</v>
      </c>
      <c r="E23" s="18"/>
      <c r="F23" s="18">
        <v>5530</v>
      </c>
    </row>
    <row r="24" spans="1:6" x14ac:dyDescent="0.15">
      <c r="A24" s="19" t="s">
        <v>147</v>
      </c>
      <c r="B24" s="18"/>
      <c r="C24" s="18"/>
      <c r="D24" s="18"/>
      <c r="E24" s="18">
        <v>1930</v>
      </c>
      <c r="F24" s="18">
        <v>1930</v>
      </c>
    </row>
    <row r="25" spans="1:6" x14ac:dyDescent="0.15">
      <c r="A25" s="17" t="s">
        <v>80</v>
      </c>
      <c r="B25" s="18">
        <v>14372</v>
      </c>
      <c r="C25" s="18">
        <v>17355</v>
      </c>
      <c r="D25" s="18">
        <v>16000</v>
      </c>
      <c r="E25" s="18">
        <v>6440</v>
      </c>
      <c r="F25" s="18">
        <v>54167</v>
      </c>
    </row>
  </sheetData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workbookViewId="0">
      <selection activeCell="B4" sqref="B4"/>
    </sheetView>
  </sheetViews>
  <sheetFormatPr defaultRowHeight="13.5" x14ac:dyDescent="0.15"/>
  <cols>
    <col min="1" max="1" width="9.75" bestFit="1" customWidth="1"/>
    <col min="2" max="2" width="15.375" bestFit="1" customWidth="1"/>
  </cols>
  <sheetData>
    <row r="3" spans="1:2" x14ac:dyDescent="0.15">
      <c r="A3" s="16" t="s">
        <v>181</v>
      </c>
      <c r="B3" t="s">
        <v>184</v>
      </c>
    </row>
    <row r="4" spans="1:2" x14ac:dyDescent="0.15">
      <c r="A4" s="17" t="s">
        <v>3</v>
      </c>
      <c r="B4" s="18">
        <v>350</v>
      </c>
    </row>
    <row r="5" spans="1:2" x14ac:dyDescent="0.15">
      <c r="A5" s="17" t="s">
        <v>2</v>
      </c>
      <c r="B5" s="18">
        <v>285.71428571428572</v>
      </c>
    </row>
    <row r="6" spans="1:2" x14ac:dyDescent="0.15">
      <c r="A6" s="17" t="s">
        <v>80</v>
      </c>
      <c r="B6" s="18">
        <v>320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9" sqref="B9"/>
    </sheetView>
  </sheetViews>
  <sheetFormatPr defaultRowHeight="13.5" x14ac:dyDescent="0.15"/>
  <cols>
    <col min="1" max="1" width="9.75" bestFit="1" customWidth="1"/>
    <col min="2" max="2" width="13.125" bestFit="1" customWidth="1"/>
  </cols>
  <sheetData>
    <row r="1" spans="1:2" x14ac:dyDescent="0.15">
      <c r="A1" s="16" t="s">
        <v>181</v>
      </c>
      <c r="B1" t="s">
        <v>157</v>
      </c>
    </row>
    <row r="2" spans="1:2" x14ac:dyDescent="0.15">
      <c r="A2" s="17" t="s">
        <v>128</v>
      </c>
      <c r="B2" s="18">
        <v>3</v>
      </c>
    </row>
    <row r="3" spans="1:2" x14ac:dyDescent="0.15">
      <c r="A3" s="19" t="s">
        <v>3</v>
      </c>
      <c r="B3" s="18">
        <v>3</v>
      </c>
    </row>
    <row r="4" spans="1:2" x14ac:dyDescent="0.15">
      <c r="A4" s="17" t="s">
        <v>135</v>
      </c>
      <c r="B4" s="18">
        <v>3</v>
      </c>
    </row>
    <row r="5" spans="1:2" x14ac:dyDescent="0.15">
      <c r="A5" s="19" t="s">
        <v>2</v>
      </c>
      <c r="B5" s="18">
        <v>2</v>
      </c>
    </row>
    <row r="6" spans="1:2" x14ac:dyDescent="0.15">
      <c r="A6" s="19" t="s">
        <v>3</v>
      </c>
      <c r="B6" s="18">
        <v>1</v>
      </c>
    </row>
    <row r="7" spans="1:2" x14ac:dyDescent="0.15">
      <c r="A7" s="17" t="s">
        <v>140</v>
      </c>
      <c r="B7" s="18">
        <v>3</v>
      </c>
    </row>
    <row r="8" spans="1:2" x14ac:dyDescent="0.15">
      <c r="A8" s="19" t="s">
        <v>2</v>
      </c>
      <c r="B8" s="18">
        <v>3</v>
      </c>
    </row>
    <row r="9" spans="1:2" x14ac:dyDescent="0.15">
      <c r="A9" s="17" t="s">
        <v>142</v>
      </c>
      <c r="B9" s="18">
        <v>3</v>
      </c>
    </row>
    <row r="10" spans="1:2" x14ac:dyDescent="0.15">
      <c r="A10" s="19" t="s">
        <v>2</v>
      </c>
      <c r="B10" s="18">
        <v>2</v>
      </c>
    </row>
    <row r="11" spans="1:2" x14ac:dyDescent="0.15">
      <c r="A11" s="19" t="s">
        <v>3</v>
      </c>
      <c r="B11" s="18">
        <v>1</v>
      </c>
    </row>
    <row r="12" spans="1:2" x14ac:dyDescent="0.15">
      <c r="A12" s="17" t="s">
        <v>145</v>
      </c>
      <c r="B12" s="18">
        <v>3</v>
      </c>
    </row>
    <row r="13" spans="1:2" x14ac:dyDescent="0.15">
      <c r="A13" s="19" t="s">
        <v>3</v>
      </c>
      <c r="B13" s="18">
        <v>3</v>
      </c>
    </row>
    <row r="14" spans="1:2" x14ac:dyDescent="0.15">
      <c r="A14" s="17" t="s">
        <v>80</v>
      </c>
      <c r="B14" s="18">
        <v>15</v>
      </c>
    </row>
  </sheetData>
  <phoneticPr fontId="1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C13" sqref="C13"/>
    </sheetView>
  </sheetViews>
  <sheetFormatPr defaultRowHeight="13.5" x14ac:dyDescent="0.15"/>
  <cols>
    <col min="1" max="1" width="17.625" customWidth="1"/>
    <col min="2" max="2" width="9.75" bestFit="1" customWidth="1"/>
    <col min="3" max="3" width="7.375" customWidth="1"/>
    <col min="4" max="4" width="6.25" customWidth="1"/>
    <col min="5" max="6" width="7.375" customWidth="1"/>
  </cols>
  <sheetData>
    <row r="1" spans="1:5" x14ac:dyDescent="0.15">
      <c r="A1" s="16" t="s">
        <v>121</v>
      </c>
      <c r="B1" t="s">
        <v>2</v>
      </c>
    </row>
    <row r="3" spans="1:5" x14ac:dyDescent="0.15">
      <c r="A3" s="16" t="s">
        <v>183</v>
      </c>
      <c r="B3" s="16" t="s">
        <v>182</v>
      </c>
    </row>
    <row r="4" spans="1:5" x14ac:dyDescent="0.15">
      <c r="A4" s="16" t="s">
        <v>181</v>
      </c>
      <c r="B4" t="s">
        <v>136</v>
      </c>
      <c r="C4" t="s">
        <v>129</v>
      </c>
      <c r="D4" t="s">
        <v>133</v>
      </c>
      <c r="E4" t="s">
        <v>80</v>
      </c>
    </row>
    <row r="5" spans="1:5" x14ac:dyDescent="0.15">
      <c r="A5" s="17" t="s">
        <v>135</v>
      </c>
      <c r="B5" s="18"/>
      <c r="C5" s="18">
        <v>3815</v>
      </c>
      <c r="D5" s="18">
        <v>1350</v>
      </c>
      <c r="E5" s="18">
        <v>5165</v>
      </c>
    </row>
    <row r="6" spans="1:5" x14ac:dyDescent="0.15">
      <c r="A6" s="19" t="s">
        <v>138</v>
      </c>
      <c r="B6" s="18"/>
      <c r="C6" s="18"/>
      <c r="D6" s="18">
        <v>1350</v>
      </c>
      <c r="E6" s="18">
        <v>1350</v>
      </c>
    </row>
    <row r="7" spans="1:5" x14ac:dyDescent="0.15">
      <c r="A7" s="19" t="s">
        <v>153</v>
      </c>
      <c r="B7" s="18"/>
      <c r="C7" s="18">
        <v>3815</v>
      </c>
      <c r="D7" s="18"/>
      <c r="E7" s="18">
        <v>3815</v>
      </c>
    </row>
    <row r="8" spans="1:5" x14ac:dyDescent="0.15">
      <c r="A8" s="17" t="s">
        <v>140</v>
      </c>
      <c r="B8" s="18">
        <v>4762</v>
      </c>
      <c r="C8" s="18">
        <v>3855</v>
      </c>
      <c r="D8" s="18">
        <v>1480</v>
      </c>
      <c r="E8" s="18">
        <v>10097</v>
      </c>
    </row>
    <row r="9" spans="1:5" x14ac:dyDescent="0.15">
      <c r="A9" s="19" t="s">
        <v>139</v>
      </c>
      <c r="B9" s="18">
        <v>4762</v>
      </c>
      <c r="C9" s="18"/>
      <c r="D9" s="18"/>
      <c r="E9" s="18">
        <v>4762</v>
      </c>
    </row>
    <row r="10" spans="1:5" x14ac:dyDescent="0.15">
      <c r="A10" s="19" t="s">
        <v>154</v>
      </c>
      <c r="B10" s="18"/>
      <c r="C10" s="18"/>
      <c r="D10" s="18">
        <v>1480</v>
      </c>
      <c r="E10" s="18">
        <v>1480</v>
      </c>
    </row>
    <row r="11" spans="1:5" x14ac:dyDescent="0.15">
      <c r="A11" s="19" t="s">
        <v>155</v>
      </c>
      <c r="B11" s="18"/>
      <c r="C11" s="18">
        <v>3855</v>
      </c>
      <c r="D11" s="18"/>
      <c r="E11" s="18">
        <v>3855</v>
      </c>
    </row>
    <row r="12" spans="1:5" x14ac:dyDescent="0.15">
      <c r="A12" s="17" t="s">
        <v>142</v>
      </c>
      <c r="B12" s="18">
        <v>4530</v>
      </c>
      <c r="C12" s="18">
        <v>3055</v>
      </c>
      <c r="D12" s="18"/>
      <c r="E12" s="18">
        <v>7585</v>
      </c>
    </row>
    <row r="13" spans="1:5" x14ac:dyDescent="0.15">
      <c r="A13" s="19" t="s">
        <v>156</v>
      </c>
      <c r="B13" s="18"/>
      <c r="C13" s="18">
        <v>3055</v>
      </c>
      <c r="D13" s="18"/>
      <c r="E13" s="18">
        <v>3055</v>
      </c>
    </row>
    <row r="14" spans="1:5" x14ac:dyDescent="0.15">
      <c r="A14" s="19" t="s">
        <v>141</v>
      </c>
      <c r="B14" s="18">
        <v>4530</v>
      </c>
      <c r="C14" s="18"/>
      <c r="D14" s="18"/>
      <c r="E14" s="18">
        <v>4530</v>
      </c>
    </row>
    <row r="15" spans="1:5" x14ac:dyDescent="0.15">
      <c r="A15" s="17" t="s">
        <v>80</v>
      </c>
      <c r="B15" s="18">
        <v>9292</v>
      </c>
      <c r="C15" s="18">
        <v>10725</v>
      </c>
      <c r="D15" s="18">
        <v>2830</v>
      </c>
      <c r="E15" s="18">
        <v>22847</v>
      </c>
    </row>
  </sheetData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workbookViewId="0">
      <selection activeCell="A3" sqref="A3"/>
    </sheetView>
  </sheetViews>
  <sheetFormatPr defaultRowHeight="13.5" x14ac:dyDescent="0.15"/>
  <cols>
    <col min="1" max="1" width="9.75" bestFit="1" customWidth="1"/>
    <col min="2" max="2" width="15.375" bestFit="1" customWidth="1"/>
  </cols>
  <sheetData>
    <row r="3" spans="1:2" x14ac:dyDescent="0.15">
      <c r="A3" s="16" t="s">
        <v>181</v>
      </c>
      <c r="B3" t="s">
        <v>184</v>
      </c>
    </row>
    <row r="4" spans="1:2" x14ac:dyDescent="0.15">
      <c r="A4" s="17" t="s">
        <v>3</v>
      </c>
      <c r="B4" s="18">
        <v>350</v>
      </c>
    </row>
    <row r="5" spans="1:2" x14ac:dyDescent="0.15">
      <c r="A5" s="17" t="s">
        <v>2</v>
      </c>
      <c r="B5" s="18">
        <v>285.71428571428572</v>
      </c>
    </row>
    <row r="6" spans="1:2" x14ac:dyDescent="0.15">
      <c r="A6" s="17" t="s">
        <v>80</v>
      </c>
      <c r="B6" s="18">
        <v>320</v>
      </c>
    </row>
  </sheetData>
  <phoneticPr fontId="1" type="noConversion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6"/>
  <sheetViews>
    <sheetView tabSelected="1" workbookViewId="0">
      <selection activeCell="B8" sqref="B8"/>
    </sheetView>
  </sheetViews>
  <sheetFormatPr defaultRowHeight="13.5" x14ac:dyDescent="0.15"/>
  <cols>
    <col min="1" max="1" width="9.75" bestFit="1" customWidth="1"/>
    <col min="2" max="2" width="13.125" bestFit="1" customWidth="1"/>
  </cols>
  <sheetData>
    <row r="3" spans="1:2" x14ac:dyDescent="0.15">
      <c r="A3" s="16" t="s">
        <v>181</v>
      </c>
      <c r="B3" t="s">
        <v>157</v>
      </c>
    </row>
    <row r="4" spans="1:2" x14ac:dyDescent="0.15">
      <c r="A4" s="17" t="s">
        <v>128</v>
      </c>
      <c r="B4" s="18">
        <v>3</v>
      </c>
    </row>
    <row r="5" spans="1:2" x14ac:dyDescent="0.15">
      <c r="A5" s="19" t="s">
        <v>3</v>
      </c>
      <c r="B5" s="18">
        <v>3</v>
      </c>
    </row>
    <row r="6" spans="1:2" x14ac:dyDescent="0.15">
      <c r="A6" s="17" t="s">
        <v>135</v>
      </c>
      <c r="B6" s="18">
        <v>3</v>
      </c>
    </row>
    <row r="7" spans="1:2" x14ac:dyDescent="0.15">
      <c r="A7" s="19" t="s">
        <v>3</v>
      </c>
      <c r="B7" s="18">
        <v>1</v>
      </c>
    </row>
    <row r="8" spans="1:2" x14ac:dyDescent="0.15">
      <c r="A8" s="19" t="s">
        <v>2</v>
      </c>
      <c r="B8" s="18">
        <v>2</v>
      </c>
    </row>
    <row r="9" spans="1:2" x14ac:dyDescent="0.15">
      <c r="A9" s="17" t="s">
        <v>140</v>
      </c>
      <c r="B9" s="18">
        <v>3</v>
      </c>
    </row>
    <row r="10" spans="1:2" x14ac:dyDescent="0.15">
      <c r="A10" s="19" t="s">
        <v>2</v>
      </c>
      <c r="B10" s="18">
        <v>3</v>
      </c>
    </row>
    <row r="11" spans="1:2" x14ac:dyDescent="0.15">
      <c r="A11" s="17" t="s">
        <v>142</v>
      </c>
      <c r="B11" s="18">
        <v>3</v>
      </c>
    </row>
    <row r="12" spans="1:2" x14ac:dyDescent="0.15">
      <c r="A12" s="19" t="s">
        <v>3</v>
      </c>
      <c r="B12" s="18">
        <v>1</v>
      </c>
    </row>
    <row r="13" spans="1:2" x14ac:dyDescent="0.15">
      <c r="A13" s="19" t="s">
        <v>2</v>
      </c>
      <c r="B13" s="18">
        <v>2</v>
      </c>
    </row>
    <row r="14" spans="1:2" x14ac:dyDescent="0.15">
      <c r="A14" s="17" t="s">
        <v>145</v>
      </c>
      <c r="B14" s="18">
        <v>3</v>
      </c>
    </row>
    <row r="15" spans="1:2" x14ac:dyDescent="0.15">
      <c r="A15" s="19" t="s">
        <v>3</v>
      </c>
      <c r="B15" s="18">
        <v>3</v>
      </c>
    </row>
    <row r="16" spans="1:2" x14ac:dyDescent="0.15">
      <c r="A16" s="17" t="s">
        <v>80</v>
      </c>
      <c r="B16" s="18">
        <v>15</v>
      </c>
    </row>
  </sheetData>
  <phoneticPr fontId="1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L5" sqref="L5"/>
    </sheetView>
  </sheetViews>
  <sheetFormatPr defaultColWidth="12.75" defaultRowHeight="20.25" x14ac:dyDescent="0.25"/>
  <cols>
    <col min="1" max="16384" width="12.75" style="24"/>
  </cols>
  <sheetData>
    <row r="1" spans="1:10" x14ac:dyDescent="0.25">
      <c r="A1" s="22" t="s">
        <v>118</v>
      </c>
      <c r="B1" s="22" t="s">
        <v>119</v>
      </c>
      <c r="C1" s="22" t="s">
        <v>120</v>
      </c>
      <c r="D1" s="22" t="s">
        <v>121</v>
      </c>
      <c r="E1" s="22" t="s">
        <v>122</v>
      </c>
      <c r="F1" s="22" t="s">
        <v>123</v>
      </c>
      <c r="G1" s="22" t="s">
        <v>124</v>
      </c>
      <c r="H1" s="22" t="s">
        <v>125</v>
      </c>
      <c r="I1" s="22" t="s">
        <v>126</v>
      </c>
      <c r="J1" s="23" t="s">
        <v>149</v>
      </c>
    </row>
    <row r="2" spans="1:10" x14ac:dyDescent="0.25">
      <c r="A2" s="22" t="s">
        <v>127</v>
      </c>
      <c r="B2" s="22" t="s">
        <v>128</v>
      </c>
      <c r="C2" s="22" t="s">
        <v>129</v>
      </c>
      <c r="D2" s="22" t="s">
        <v>3</v>
      </c>
      <c r="E2" s="22">
        <v>39</v>
      </c>
      <c r="F2" s="22">
        <v>3300</v>
      </c>
      <c r="G2" s="22">
        <v>180</v>
      </c>
      <c r="H2" s="22">
        <v>300</v>
      </c>
      <c r="I2" s="22">
        <v>120</v>
      </c>
      <c r="J2" s="24">
        <f>F2+G2+H2-I2</f>
        <v>3660</v>
      </c>
    </row>
    <row r="3" spans="1:10" x14ac:dyDescent="0.25">
      <c r="A3" s="22" t="s">
        <v>130</v>
      </c>
      <c r="B3" s="22" t="s">
        <v>128</v>
      </c>
      <c r="C3" s="22" t="s">
        <v>131</v>
      </c>
      <c r="D3" s="22" t="s">
        <v>3</v>
      </c>
      <c r="E3" s="22">
        <v>50</v>
      </c>
      <c r="F3" s="22">
        <v>4880</v>
      </c>
      <c r="G3" s="22">
        <v>300</v>
      </c>
      <c r="H3" s="22">
        <v>500</v>
      </c>
      <c r="I3" s="22">
        <v>400</v>
      </c>
      <c r="J3" s="24">
        <f t="shared" ref="J3:J16" si="0">F3+G3+H3-I3</f>
        <v>5280</v>
      </c>
    </row>
    <row r="4" spans="1:10" x14ac:dyDescent="0.25">
      <c r="A4" s="22" t="s">
        <v>132</v>
      </c>
      <c r="B4" s="22" t="s">
        <v>128</v>
      </c>
      <c r="C4" s="22" t="s">
        <v>133</v>
      </c>
      <c r="D4" s="22" t="s">
        <v>3</v>
      </c>
      <c r="E4" s="22">
        <v>26</v>
      </c>
      <c r="F4" s="22">
        <v>1480</v>
      </c>
      <c r="G4" s="22">
        <v>100</v>
      </c>
      <c r="H4" s="22">
        <v>150</v>
      </c>
      <c r="I4" s="22">
        <v>50</v>
      </c>
      <c r="J4" s="24">
        <f t="shared" si="0"/>
        <v>1680</v>
      </c>
    </row>
    <row r="5" spans="1:10" x14ac:dyDescent="0.25">
      <c r="A5" s="22" t="s">
        <v>134</v>
      </c>
      <c r="B5" s="22" t="s">
        <v>135</v>
      </c>
      <c r="C5" s="22" t="s">
        <v>136</v>
      </c>
      <c r="D5" s="22" t="s">
        <v>3</v>
      </c>
      <c r="E5" s="22">
        <v>50</v>
      </c>
      <c r="F5" s="22">
        <v>4650</v>
      </c>
      <c r="G5" s="22">
        <v>230</v>
      </c>
      <c r="H5" s="22">
        <v>400</v>
      </c>
      <c r="I5" s="22">
        <v>200</v>
      </c>
      <c r="J5" s="24">
        <f t="shared" si="0"/>
        <v>5080</v>
      </c>
    </row>
    <row r="6" spans="1:10" x14ac:dyDescent="0.25">
      <c r="A6" s="22" t="s">
        <v>137</v>
      </c>
      <c r="B6" s="22" t="s">
        <v>135</v>
      </c>
      <c r="C6" s="22" t="s">
        <v>129</v>
      </c>
      <c r="D6" s="22" t="s">
        <v>2</v>
      </c>
      <c r="E6" s="22">
        <v>40</v>
      </c>
      <c r="F6" s="22">
        <v>3500</v>
      </c>
      <c r="G6" s="22">
        <v>200</v>
      </c>
      <c r="H6" s="22">
        <v>300</v>
      </c>
      <c r="I6" s="22">
        <v>185</v>
      </c>
      <c r="J6" s="24">
        <f t="shared" si="0"/>
        <v>3815</v>
      </c>
    </row>
    <row r="7" spans="1:10" x14ac:dyDescent="0.25">
      <c r="A7" s="22" t="s">
        <v>138</v>
      </c>
      <c r="B7" s="22" t="s">
        <v>135</v>
      </c>
      <c r="C7" s="22" t="s">
        <v>133</v>
      </c>
      <c r="D7" s="22" t="s">
        <v>2</v>
      </c>
      <c r="E7" s="22">
        <v>24</v>
      </c>
      <c r="F7" s="22">
        <v>1200</v>
      </c>
      <c r="G7" s="22">
        <v>100</v>
      </c>
      <c r="H7" s="22">
        <v>150</v>
      </c>
      <c r="I7" s="22">
        <v>100</v>
      </c>
      <c r="J7" s="24">
        <f t="shared" si="0"/>
        <v>1350</v>
      </c>
    </row>
    <row r="8" spans="1:10" x14ac:dyDescent="0.25">
      <c r="A8" s="22" t="s">
        <v>139</v>
      </c>
      <c r="B8" s="22" t="s">
        <v>140</v>
      </c>
      <c r="C8" s="22" t="s">
        <v>136</v>
      </c>
      <c r="D8" s="22" t="s">
        <v>2</v>
      </c>
      <c r="E8" s="22">
        <v>49</v>
      </c>
      <c r="F8" s="22">
        <v>4250</v>
      </c>
      <c r="G8" s="22">
        <v>220</v>
      </c>
      <c r="H8" s="22">
        <v>400</v>
      </c>
      <c r="I8" s="22">
        <v>108</v>
      </c>
      <c r="J8" s="24">
        <f t="shared" si="0"/>
        <v>4762</v>
      </c>
    </row>
    <row r="9" spans="1:10" x14ac:dyDescent="0.25">
      <c r="A9" s="22" t="s">
        <v>199</v>
      </c>
      <c r="B9" s="22" t="s">
        <v>140</v>
      </c>
      <c r="C9" s="22" t="s">
        <v>129</v>
      </c>
      <c r="D9" s="22" t="s">
        <v>2</v>
      </c>
      <c r="E9" s="22">
        <v>41</v>
      </c>
      <c r="F9" s="22">
        <v>3500</v>
      </c>
      <c r="G9" s="22">
        <v>200</v>
      </c>
      <c r="H9" s="22">
        <v>300</v>
      </c>
      <c r="I9" s="22">
        <v>145</v>
      </c>
      <c r="J9" s="24">
        <f t="shared" si="0"/>
        <v>3855</v>
      </c>
    </row>
    <row r="10" spans="1:10" x14ac:dyDescent="0.25">
      <c r="A10" s="22" t="s">
        <v>200</v>
      </c>
      <c r="B10" s="22" t="s">
        <v>140</v>
      </c>
      <c r="C10" s="22" t="s">
        <v>133</v>
      </c>
      <c r="D10" s="22" t="s">
        <v>2</v>
      </c>
      <c r="E10" s="22">
        <v>36</v>
      </c>
      <c r="F10" s="22">
        <v>1400</v>
      </c>
      <c r="G10" s="22">
        <v>120</v>
      </c>
      <c r="H10" s="22">
        <v>150</v>
      </c>
      <c r="I10" s="22">
        <v>190</v>
      </c>
      <c r="J10" s="24">
        <f t="shared" si="0"/>
        <v>1480</v>
      </c>
    </row>
    <row r="11" spans="1:10" x14ac:dyDescent="0.25">
      <c r="A11" s="22" t="s">
        <v>141</v>
      </c>
      <c r="B11" s="22" t="s">
        <v>142</v>
      </c>
      <c r="C11" s="22" t="s">
        <v>136</v>
      </c>
      <c r="D11" s="22" t="s">
        <v>2</v>
      </c>
      <c r="E11" s="22">
        <v>53</v>
      </c>
      <c r="F11" s="22">
        <v>4100</v>
      </c>
      <c r="G11" s="22">
        <v>230</v>
      </c>
      <c r="H11" s="22">
        <v>400</v>
      </c>
      <c r="I11" s="22">
        <v>200</v>
      </c>
      <c r="J11" s="24">
        <f t="shared" si="0"/>
        <v>4530</v>
      </c>
    </row>
    <row r="12" spans="1:10" x14ac:dyDescent="0.25">
      <c r="A12" s="22" t="s">
        <v>201</v>
      </c>
      <c r="B12" s="22" t="s">
        <v>142</v>
      </c>
      <c r="C12" s="22" t="s">
        <v>129</v>
      </c>
      <c r="D12" s="22" t="s">
        <v>2</v>
      </c>
      <c r="E12" s="22">
        <v>35</v>
      </c>
      <c r="F12" s="22">
        <v>2800</v>
      </c>
      <c r="G12" s="22">
        <v>200</v>
      </c>
      <c r="H12" s="22">
        <v>300</v>
      </c>
      <c r="I12" s="22">
        <v>245</v>
      </c>
      <c r="J12" s="24">
        <f t="shared" si="0"/>
        <v>3055</v>
      </c>
    </row>
    <row r="13" spans="1:10" x14ac:dyDescent="0.25">
      <c r="A13" s="22" t="s">
        <v>143</v>
      </c>
      <c r="B13" s="22" t="s">
        <v>142</v>
      </c>
      <c r="C13" s="22" t="s">
        <v>131</v>
      </c>
      <c r="D13" s="22" t="s">
        <v>3</v>
      </c>
      <c r="E13" s="22">
        <v>55</v>
      </c>
      <c r="F13" s="22">
        <v>4980</v>
      </c>
      <c r="G13" s="22">
        <v>310</v>
      </c>
      <c r="H13" s="22">
        <v>500</v>
      </c>
      <c r="I13" s="22">
        <v>600</v>
      </c>
      <c r="J13" s="24">
        <f t="shared" si="0"/>
        <v>5190</v>
      </c>
    </row>
    <row r="14" spans="1:10" x14ac:dyDescent="0.25">
      <c r="A14" s="22" t="s">
        <v>144</v>
      </c>
      <c r="B14" s="22" t="s">
        <v>145</v>
      </c>
      <c r="C14" s="22" t="s">
        <v>129</v>
      </c>
      <c r="D14" s="22" t="s">
        <v>3</v>
      </c>
      <c r="E14" s="22">
        <v>32</v>
      </c>
      <c r="F14" s="22">
        <v>2750</v>
      </c>
      <c r="G14" s="22">
        <v>170</v>
      </c>
      <c r="H14" s="22">
        <v>300</v>
      </c>
      <c r="I14" s="22">
        <v>250</v>
      </c>
      <c r="J14" s="24">
        <f t="shared" si="0"/>
        <v>2970</v>
      </c>
    </row>
    <row r="15" spans="1:10" x14ac:dyDescent="0.25">
      <c r="A15" s="22" t="s">
        <v>146</v>
      </c>
      <c r="B15" s="22" t="s">
        <v>145</v>
      </c>
      <c r="C15" s="22" t="s">
        <v>131</v>
      </c>
      <c r="D15" s="22" t="s">
        <v>3</v>
      </c>
      <c r="E15" s="22">
        <v>57</v>
      </c>
      <c r="F15" s="22">
        <v>5010</v>
      </c>
      <c r="G15" s="22">
        <v>320</v>
      </c>
      <c r="H15" s="22">
        <v>500</v>
      </c>
      <c r="I15" s="22">
        <v>300</v>
      </c>
      <c r="J15" s="24">
        <f t="shared" si="0"/>
        <v>5530</v>
      </c>
    </row>
    <row r="16" spans="1:10" x14ac:dyDescent="0.25">
      <c r="A16" s="22" t="s">
        <v>147</v>
      </c>
      <c r="B16" s="22" t="s">
        <v>145</v>
      </c>
      <c r="C16" s="22" t="s">
        <v>133</v>
      </c>
      <c r="D16" s="22" t="s">
        <v>3</v>
      </c>
      <c r="E16" s="22">
        <v>28</v>
      </c>
      <c r="F16" s="22">
        <v>1850</v>
      </c>
      <c r="G16" s="22">
        <v>130</v>
      </c>
      <c r="H16" s="22">
        <v>150</v>
      </c>
      <c r="I16" s="22">
        <v>200</v>
      </c>
      <c r="J16" s="24">
        <f t="shared" si="0"/>
        <v>1930</v>
      </c>
    </row>
    <row r="19" spans="1:1" x14ac:dyDescent="0.25">
      <c r="A19" s="24" t="s">
        <v>150</v>
      </c>
    </row>
    <row r="20" spans="1:1" x14ac:dyDescent="0.25">
      <c r="A20" s="24" t="s">
        <v>148</v>
      </c>
    </row>
    <row r="21" spans="1:1" x14ac:dyDescent="0.25">
      <c r="A21" s="24" t="s">
        <v>151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35</vt:i4>
      </vt:variant>
      <vt:variant>
        <vt:lpstr>命名范围</vt:lpstr>
      </vt:variant>
      <vt:variant>
        <vt:i4>2</vt:i4>
      </vt:variant>
    </vt:vector>
  </HeadingPairs>
  <TitlesOfParts>
    <vt:vector size="37" baseType="lpstr">
      <vt:lpstr>记录单</vt:lpstr>
      <vt:lpstr>套用表格格式</vt:lpstr>
      <vt:lpstr>Sheet1</vt:lpstr>
      <vt:lpstr>数据排序</vt:lpstr>
      <vt:lpstr>数据筛选</vt:lpstr>
      <vt:lpstr>分类汇总原表</vt:lpstr>
      <vt:lpstr>分类汇总</vt:lpstr>
      <vt:lpstr>A公司</vt:lpstr>
      <vt:lpstr>B公司</vt:lpstr>
      <vt:lpstr>总公司</vt:lpstr>
      <vt:lpstr>静安公司表1</vt:lpstr>
      <vt:lpstr>静安公司表2</vt:lpstr>
      <vt:lpstr>静安公司1-7月总销量</vt:lpstr>
      <vt:lpstr>1月</vt:lpstr>
      <vt:lpstr>2月</vt:lpstr>
      <vt:lpstr>合并</vt:lpstr>
      <vt:lpstr>一月工资</vt:lpstr>
      <vt:lpstr>二月工资</vt:lpstr>
      <vt:lpstr>合并工资</vt:lpstr>
      <vt:lpstr>Sheet3</vt:lpstr>
      <vt:lpstr>Sheet5</vt:lpstr>
      <vt:lpstr>Sheet6</vt:lpstr>
      <vt:lpstr>Sheet7</vt:lpstr>
      <vt:lpstr>Sheet8</vt:lpstr>
      <vt:lpstr>Sheet9</vt:lpstr>
      <vt:lpstr>Sheet4</vt:lpstr>
      <vt:lpstr>Sheet10</vt:lpstr>
      <vt:lpstr>Sheet11</vt:lpstr>
      <vt:lpstr>Sheet2</vt:lpstr>
      <vt:lpstr>Sheet12</vt:lpstr>
      <vt:lpstr>Sheet13</vt:lpstr>
      <vt:lpstr>Sheet17</vt:lpstr>
      <vt:lpstr>Sheet18</vt:lpstr>
      <vt:lpstr>Sheet19</vt:lpstr>
      <vt:lpstr>数据透视表实例</vt:lpstr>
      <vt:lpstr>数据筛选!Criteria</vt:lpstr>
      <vt:lpstr>数据筛选!提取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2018-05-10T23:55:47Z</dcterms:modified>
</cp:coreProperties>
</file>