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420" windowHeight="10575" activeTab="2"/>
  </bookViews>
  <sheets>
    <sheet name="Sheet1" sheetId="1" r:id="rId1"/>
    <sheet name="现金流量表编制底稿（小企业）" sheetId="2" r:id="rId2"/>
    <sheet name="现金流量表编制底稿（中级财务会计）" sheetId="3" r:id="rId3"/>
  </sheets>
  <calcPr calcId="144525"/>
</workbook>
</file>

<file path=xl/calcChain.xml><?xml version="1.0" encoding="utf-8"?>
<calcChain xmlns="http://schemas.openxmlformats.org/spreadsheetml/2006/main">
  <c r="F11" i="3" l="1"/>
  <c r="F10" i="3"/>
  <c r="J3" i="3"/>
  <c r="H3" i="3"/>
  <c r="K60" i="3"/>
  <c r="K58" i="3"/>
  <c r="H17" i="3"/>
  <c r="H99" i="3"/>
  <c r="J72" i="3"/>
  <c r="J76" i="3"/>
  <c r="J77" i="3"/>
  <c r="J74" i="3"/>
  <c r="H32" i="3"/>
  <c r="E51" i="3"/>
  <c r="B51" i="3"/>
  <c r="H15" i="1" l="1"/>
  <c r="G16" i="1" s="1"/>
  <c r="G15" i="1"/>
  <c r="E15" i="1"/>
  <c r="D15" i="1"/>
  <c r="D16" i="1" s="1"/>
  <c r="B15" i="1"/>
  <c r="A15" i="1"/>
  <c r="A16" i="1" l="1"/>
</calcChain>
</file>

<file path=xl/sharedStrings.xml><?xml version="1.0" encoding="utf-8"?>
<sst xmlns="http://schemas.openxmlformats.org/spreadsheetml/2006/main" count="318" uniqueCount="229">
  <si>
    <t>库存现金</t>
    <phoneticPr fontId="1" type="noConversion"/>
  </si>
  <si>
    <t>银行存款</t>
    <phoneticPr fontId="1" type="noConversion"/>
  </si>
  <si>
    <t>其他货币资金</t>
    <phoneticPr fontId="1" type="noConversion"/>
  </si>
  <si>
    <t>资产</t>
  </si>
  <si>
    <t>期末余额</t>
  </si>
  <si>
    <t>货币资金</t>
  </si>
  <si>
    <t>短期借款</t>
  </si>
  <si>
    <t>短期投资</t>
  </si>
  <si>
    <t>应付票据</t>
  </si>
  <si>
    <t>应收票据</t>
  </si>
  <si>
    <t>应付账款</t>
  </si>
  <si>
    <t>应收账款</t>
  </si>
  <si>
    <t>预收账款</t>
  </si>
  <si>
    <t>预付账款</t>
  </si>
  <si>
    <t>应付职工薪酬</t>
  </si>
  <si>
    <t>应收股利</t>
  </si>
  <si>
    <t>应交税费</t>
  </si>
  <si>
    <t>应收利息</t>
  </si>
  <si>
    <t>应付利息</t>
  </si>
  <si>
    <t>其他应收款</t>
  </si>
  <si>
    <t>应付利润</t>
  </si>
  <si>
    <t>存货</t>
  </si>
  <si>
    <t>其他应付款</t>
  </si>
  <si>
    <t>长期借款</t>
  </si>
  <si>
    <t>长期应付款</t>
  </si>
  <si>
    <t>递延收益</t>
  </si>
  <si>
    <t>长期债券投资</t>
  </si>
  <si>
    <t>长期股权投资</t>
  </si>
  <si>
    <t>固定资产原价</t>
  </si>
  <si>
    <t>减：累计折旧</t>
  </si>
  <si>
    <t>固定资产账面价值</t>
  </si>
  <si>
    <t>在建工程</t>
  </si>
  <si>
    <t>工程物资</t>
  </si>
  <si>
    <t>固定资产清理</t>
  </si>
  <si>
    <t>生产性生物资产</t>
  </si>
  <si>
    <t>无形资产</t>
  </si>
  <si>
    <t>实收资本（或股本）</t>
  </si>
  <si>
    <t>开发支出</t>
  </si>
  <si>
    <t>资本公积</t>
  </si>
  <si>
    <t>长期待摊费用</t>
  </si>
  <si>
    <t>盈余公积</t>
  </si>
  <si>
    <t>未分配利润</t>
  </si>
  <si>
    <t>所有者权益（或股东权益）合计</t>
  </si>
  <si>
    <t>年初余额</t>
    <phoneticPr fontId="1" type="noConversion"/>
  </si>
  <si>
    <t>一、资产负债表项目</t>
    <phoneticPr fontId="1" type="noConversion"/>
  </si>
  <si>
    <t xml:space="preserve"> </t>
    <phoneticPr fontId="1" type="noConversion"/>
  </si>
  <si>
    <t>借方项目：</t>
    <phoneticPr fontId="1" type="noConversion"/>
  </si>
  <si>
    <t>贷方项目：</t>
    <phoneticPr fontId="1" type="noConversion"/>
  </si>
  <si>
    <t>贷方项目合计：</t>
    <phoneticPr fontId="1" type="noConversion"/>
  </si>
  <si>
    <t>借方项目合计：</t>
    <phoneticPr fontId="1" type="noConversion"/>
  </si>
  <si>
    <t>利润表项目</t>
    <phoneticPr fontId="1" type="noConversion"/>
  </si>
  <si>
    <t>本期数</t>
    <phoneticPr fontId="1" type="noConversion"/>
  </si>
  <si>
    <t>营业收入</t>
    <phoneticPr fontId="1" type="noConversion"/>
  </si>
  <si>
    <t>营业成本</t>
    <phoneticPr fontId="1" type="noConversion"/>
  </si>
  <si>
    <t>销售费用</t>
    <phoneticPr fontId="1" type="noConversion"/>
  </si>
  <si>
    <t>管理费用</t>
    <phoneticPr fontId="1" type="noConversion"/>
  </si>
  <si>
    <t>财务费用</t>
    <phoneticPr fontId="1" type="noConversion"/>
  </si>
  <si>
    <t>资产减值损失</t>
    <phoneticPr fontId="1" type="noConversion"/>
  </si>
  <si>
    <t>投资收益</t>
  </si>
  <si>
    <t>营业外收入</t>
    <phoneticPr fontId="1" type="noConversion"/>
  </si>
  <si>
    <t>营业外支出</t>
    <phoneticPr fontId="1" type="noConversion"/>
  </si>
  <si>
    <t>所得税费用</t>
    <phoneticPr fontId="1" type="noConversion"/>
  </si>
  <si>
    <t>净利润</t>
    <phoneticPr fontId="1" type="noConversion"/>
  </si>
  <si>
    <t>现金流量表项目</t>
    <phoneticPr fontId="1" type="noConversion"/>
  </si>
  <si>
    <t>一、经营活动产生的现金流量：</t>
    <phoneticPr fontId="7" type="noConversion"/>
  </si>
  <si>
    <t xml:space="preserve">    销售商品、提供劳务收到的现金</t>
    <phoneticPr fontId="7" type="noConversion"/>
  </si>
  <si>
    <t xml:space="preserve">    支付给职工以及为职工支付的现金</t>
    <phoneticPr fontId="7" type="noConversion"/>
  </si>
  <si>
    <t xml:space="preserve">    支付的各项税费</t>
    <phoneticPr fontId="7" type="noConversion"/>
  </si>
  <si>
    <t xml:space="preserve">    支付的其他与经营活动有关的现金</t>
    <phoneticPr fontId="7" type="noConversion"/>
  </si>
  <si>
    <t xml:space="preserve">    经营活动产生的现金流量净额</t>
    <phoneticPr fontId="7" type="noConversion"/>
  </si>
  <si>
    <t>二、投资活动产生的现金流量净额</t>
    <phoneticPr fontId="7" type="noConversion"/>
  </si>
  <si>
    <t xml:space="preserve">    收回投资所收到的现金流量</t>
    <phoneticPr fontId="7" type="noConversion"/>
  </si>
  <si>
    <t xml:space="preserve">    取得投资收益所收到的现金</t>
    <phoneticPr fontId="7" type="noConversion"/>
  </si>
  <si>
    <t xml:space="preserve">    处置固定资产、无形资产和其他长期资产所收回的现金净额</t>
    <phoneticPr fontId="7" type="noConversion"/>
  </si>
  <si>
    <t xml:space="preserve">    收到的其他与投资活动有关的现金</t>
    <phoneticPr fontId="7" type="noConversion"/>
  </si>
  <si>
    <t xml:space="preserve">    购建固定资产、无形资产和其他长期资产所支付的现金</t>
    <phoneticPr fontId="7" type="noConversion"/>
  </si>
  <si>
    <t xml:space="preserve">    投资所支付的现金</t>
    <phoneticPr fontId="7" type="noConversion"/>
  </si>
  <si>
    <t xml:space="preserve">    支付的其他与投资活动有关的现金</t>
    <phoneticPr fontId="7" type="noConversion"/>
  </si>
  <si>
    <t xml:space="preserve">    投资活动产生的现金流量净额</t>
    <phoneticPr fontId="7" type="noConversion"/>
  </si>
  <si>
    <t>三、筹集活动产生的现金流量：</t>
    <phoneticPr fontId="7" type="noConversion"/>
  </si>
  <si>
    <t xml:space="preserve">    吸收投资所收到的现金</t>
    <phoneticPr fontId="7" type="noConversion"/>
  </si>
  <si>
    <t xml:space="preserve">    借款所收到的现金</t>
    <phoneticPr fontId="7" type="noConversion"/>
  </si>
  <si>
    <t xml:space="preserve">    收到的其他与筹资活动有关的现金</t>
    <phoneticPr fontId="7" type="noConversion"/>
  </si>
  <si>
    <t xml:space="preserve">    偿还债务所支付的现金</t>
    <phoneticPr fontId="7" type="noConversion"/>
  </si>
  <si>
    <t xml:space="preserve">    分配股利、利润或偿付利息所支付的现金</t>
    <phoneticPr fontId="7" type="noConversion"/>
  </si>
  <si>
    <t xml:space="preserve">    支付的其他与筹资活动有关的现金</t>
    <phoneticPr fontId="7" type="noConversion"/>
  </si>
  <si>
    <t xml:space="preserve">    筹集活动产生的现金流量净额</t>
    <phoneticPr fontId="7" type="noConversion"/>
  </si>
  <si>
    <t>四、汇率变动对现金的影响</t>
    <phoneticPr fontId="7" type="noConversion"/>
  </si>
  <si>
    <t>五、现金及现金等价物净增加额</t>
    <phoneticPr fontId="7" type="noConversion"/>
  </si>
  <si>
    <t xml:space="preserve">     收到的税费返还</t>
    <phoneticPr fontId="7" type="noConversion"/>
  </si>
  <si>
    <t xml:space="preserve">    收到的其他与经营活动有关的现金</t>
    <phoneticPr fontId="7" type="noConversion"/>
  </si>
  <si>
    <t>调整分录借贷合计：</t>
    <phoneticPr fontId="1" type="noConversion"/>
  </si>
  <si>
    <t>调整分录</t>
    <phoneticPr fontId="1" type="noConversion"/>
  </si>
  <si>
    <t>借方</t>
    <phoneticPr fontId="1" type="noConversion"/>
  </si>
  <si>
    <t>贷方</t>
    <phoneticPr fontId="1" type="noConversion"/>
  </si>
  <si>
    <t>项目</t>
    <phoneticPr fontId="1" type="noConversion"/>
  </si>
  <si>
    <t>现金流量表工作底稿</t>
    <phoneticPr fontId="1" type="noConversion"/>
  </si>
  <si>
    <t>以公允价值计量且其变动计入
    当期损益的金融资产</t>
    <phoneticPr fontId="1" type="noConversion"/>
  </si>
  <si>
    <t>持有至到期投资</t>
    <phoneticPr fontId="1" type="noConversion"/>
  </si>
  <si>
    <t>长期应收款</t>
    <phoneticPr fontId="1" type="noConversion"/>
  </si>
  <si>
    <t>长期股权投资</t>
    <phoneticPr fontId="1" type="noConversion"/>
  </si>
  <si>
    <t>投资性房地产</t>
    <phoneticPr fontId="1" type="noConversion"/>
  </si>
  <si>
    <t>油气资产</t>
    <phoneticPr fontId="1" type="noConversion"/>
  </si>
  <si>
    <t>应付股利</t>
    <phoneticPr fontId="1" type="noConversion"/>
  </si>
  <si>
    <t>一年内到期的非流动负债</t>
    <phoneticPr fontId="1" type="noConversion"/>
  </si>
  <si>
    <t>其他流动负债</t>
    <phoneticPr fontId="1" type="noConversion"/>
  </si>
  <si>
    <t>长期借款</t>
    <phoneticPr fontId="1" type="noConversion"/>
  </si>
  <si>
    <t>应付债券</t>
    <phoneticPr fontId="1" type="noConversion"/>
  </si>
  <si>
    <t>长期应付款</t>
    <phoneticPr fontId="1" type="noConversion"/>
  </si>
  <si>
    <t>调整分录：</t>
    <phoneticPr fontId="1" type="noConversion"/>
  </si>
  <si>
    <t>借：经营活动现金流量-销售商品收到的现金</t>
    <phoneticPr fontId="1" type="noConversion"/>
  </si>
  <si>
    <t xml:space="preserve">       应收账款</t>
    <phoneticPr fontId="1" type="noConversion"/>
  </si>
  <si>
    <t xml:space="preserve">      应收票据</t>
    <phoneticPr fontId="1" type="noConversion"/>
  </si>
  <si>
    <t xml:space="preserve">      应收账款</t>
    <phoneticPr fontId="1" type="noConversion"/>
  </si>
  <si>
    <t xml:space="preserve">      应交税费</t>
    <phoneticPr fontId="1" type="noConversion"/>
  </si>
  <si>
    <t xml:space="preserve">贷：主营业务收入    </t>
    <phoneticPr fontId="1" type="noConversion"/>
  </si>
  <si>
    <t xml:space="preserve">     其他业务收入</t>
    <phoneticPr fontId="1" type="noConversion"/>
  </si>
  <si>
    <t>（1）调整分析营业收入</t>
    <phoneticPr fontId="1" type="noConversion"/>
  </si>
  <si>
    <t>（2）调整分析营业成本</t>
    <phoneticPr fontId="1" type="noConversion"/>
  </si>
  <si>
    <t xml:space="preserve">     其他业务成本</t>
    <phoneticPr fontId="1" type="noConversion"/>
  </si>
  <si>
    <t xml:space="preserve">      应付账款</t>
    <phoneticPr fontId="1" type="noConversion"/>
  </si>
  <si>
    <t xml:space="preserve">借：主营业务成本    </t>
    <phoneticPr fontId="1" type="noConversion"/>
  </si>
  <si>
    <t xml:space="preserve">       存货</t>
    <phoneticPr fontId="1" type="noConversion"/>
  </si>
  <si>
    <t xml:space="preserve">       应付账款</t>
    <phoneticPr fontId="1" type="noConversion"/>
  </si>
  <si>
    <t xml:space="preserve">      预付账款</t>
    <phoneticPr fontId="1" type="noConversion"/>
  </si>
  <si>
    <t>贷：经营活动现金流量-购买商品支付的现金</t>
    <phoneticPr fontId="1" type="noConversion"/>
  </si>
  <si>
    <t>（1）2261194.62</t>
    <phoneticPr fontId="1" type="noConversion"/>
  </si>
  <si>
    <t>（1）1856000</t>
    <phoneticPr fontId="1" type="noConversion"/>
  </si>
  <si>
    <t>（2）812500</t>
    <phoneticPr fontId="1" type="noConversion"/>
  </si>
  <si>
    <t>（2）564260.52</t>
    <phoneticPr fontId="1" type="noConversion"/>
  </si>
  <si>
    <t>（1）4049807.69</t>
    <phoneticPr fontId="1" type="noConversion"/>
  </si>
  <si>
    <t>（2）2751604.84</t>
    <phoneticPr fontId="1" type="noConversion"/>
  </si>
  <si>
    <t>（1）100000</t>
    <phoneticPr fontId="1" type="noConversion"/>
  </si>
  <si>
    <t xml:space="preserve">       预收账款</t>
    <phoneticPr fontId="1" type="noConversion"/>
  </si>
  <si>
    <t>（2）3480125.65</t>
    <phoneticPr fontId="1" type="noConversion"/>
  </si>
  <si>
    <t>（3）计算销售费用付现</t>
    <phoneticPr fontId="1" type="noConversion"/>
  </si>
  <si>
    <t>借：销售费用</t>
    <phoneticPr fontId="1" type="noConversion"/>
  </si>
  <si>
    <t>贷：经营活动现金流量-支付的其他与经营活动有关的现金</t>
  </si>
  <si>
    <t>贷：经营活动现金流量-支付的其他与经营活动有关的现金</t>
    <phoneticPr fontId="1" type="noConversion"/>
  </si>
  <si>
    <t>（4）调整税金及附加</t>
    <phoneticPr fontId="1" type="noConversion"/>
  </si>
  <si>
    <t>借：税金及附加</t>
    <phoneticPr fontId="1" type="noConversion"/>
  </si>
  <si>
    <t>贷：应交税费</t>
    <phoneticPr fontId="1" type="noConversion"/>
  </si>
  <si>
    <t>税金及附加</t>
    <phoneticPr fontId="1" type="noConversion"/>
  </si>
  <si>
    <t>（1）974613.99（4）10055.23</t>
    <phoneticPr fontId="1" type="noConversion"/>
  </si>
  <si>
    <t>（进项）</t>
    <phoneticPr fontId="1" type="noConversion"/>
  </si>
  <si>
    <t>（销项）</t>
    <phoneticPr fontId="1" type="noConversion"/>
  </si>
  <si>
    <t>进项转出</t>
    <phoneticPr fontId="1" type="noConversion"/>
  </si>
  <si>
    <t>（5）调整管理费用</t>
    <phoneticPr fontId="1" type="noConversion"/>
  </si>
  <si>
    <t>借：管理费用</t>
    <phoneticPr fontId="1" type="noConversion"/>
  </si>
  <si>
    <t>（6）调整财务费用</t>
    <phoneticPr fontId="1" type="noConversion"/>
  </si>
  <si>
    <t>借：财务费用</t>
    <phoneticPr fontId="1" type="noConversion"/>
  </si>
  <si>
    <t>贷：应付利息</t>
    <phoneticPr fontId="1" type="noConversion"/>
  </si>
  <si>
    <t xml:space="preserve">  经营活动现金流量-销售商品收到的现金</t>
    <phoneticPr fontId="1" type="noConversion"/>
  </si>
  <si>
    <t>可供出售金融资产</t>
    <phoneticPr fontId="1" type="noConversion"/>
  </si>
  <si>
    <t>借：可供出售金融资产</t>
    <phoneticPr fontId="1" type="noConversion"/>
  </si>
  <si>
    <t>贷：投资收益</t>
    <phoneticPr fontId="1" type="noConversion"/>
  </si>
  <si>
    <t xml:space="preserve">      投资活动现金流量-投资所支付的现金</t>
    <phoneticPr fontId="1" type="noConversion"/>
  </si>
  <si>
    <t xml:space="preserve">     投资活动现金流量-取得投资收益所受到的现金</t>
    <phoneticPr fontId="1" type="noConversion"/>
  </si>
  <si>
    <t>贷：营业外收入</t>
    <phoneticPr fontId="1" type="noConversion"/>
  </si>
  <si>
    <t>借：营业外支出</t>
    <phoneticPr fontId="1" type="noConversion"/>
  </si>
  <si>
    <t xml:space="preserve"> 投资活动现金流量-处置固定资产收到的现金</t>
    <phoneticPr fontId="1" type="noConversion"/>
  </si>
  <si>
    <t xml:space="preserve"> 累计折旧</t>
    <phoneticPr fontId="1" type="noConversion"/>
  </si>
  <si>
    <t>贷：固定资产</t>
    <phoneticPr fontId="1" type="noConversion"/>
  </si>
  <si>
    <t>借：所得税费用</t>
    <phoneticPr fontId="1" type="noConversion"/>
  </si>
  <si>
    <t>贷：应交税费-应交所得税</t>
    <phoneticPr fontId="1" type="noConversion"/>
  </si>
  <si>
    <t>借：固定资产</t>
    <phoneticPr fontId="1" type="noConversion"/>
  </si>
  <si>
    <t>贷：投资活动现金流量-购建固定资产支付的现金</t>
    <phoneticPr fontId="1" type="noConversion"/>
  </si>
  <si>
    <t>贷：投资活动现金流量-购建固定资产支付的现金</t>
    <phoneticPr fontId="1" type="noConversion"/>
  </si>
  <si>
    <t>借：在建工程</t>
    <phoneticPr fontId="1" type="noConversion"/>
  </si>
  <si>
    <t>（7）分析调整资产减值损失</t>
    <phoneticPr fontId="1" type="noConversion"/>
  </si>
  <si>
    <t>借：资产减值损失</t>
    <phoneticPr fontId="1" type="noConversion"/>
  </si>
  <si>
    <t xml:space="preserve">     贷：坏账准备</t>
    <phoneticPr fontId="1" type="noConversion"/>
  </si>
  <si>
    <t>（8）分析调整投资收益</t>
    <phoneticPr fontId="1" type="noConversion"/>
  </si>
  <si>
    <t>（9）分析调整营业外收入</t>
    <phoneticPr fontId="1" type="noConversion"/>
  </si>
  <si>
    <t>（10）分析调整营业外支出</t>
    <phoneticPr fontId="1" type="noConversion"/>
  </si>
  <si>
    <t>（11）分析调整所得税</t>
    <phoneticPr fontId="1" type="noConversion"/>
  </si>
  <si>
    <t>（12）分析调整固定资产</t>
    <phoneticPr fontId="1" type="noConversion"/>
  </si>
  <si>
    <t>（13）分析调整累计折旧</t>
    <phoneticPr fontId="1" type="noConversion"/>
  </si>
  <si>
    <t>（14）分析调整在建工程</t>
    <phoneticPr fontId="1" type="noConversion"/>
  </si>
  <si>
    <t>（15）分析调整无形资产</t>
    <phoneticPr fontId="1" type="noConversion"/>
  </si>
  <si>
    <t>（16）调整短期借款</t>
    <phoneticPr fontId="1" type="noConversion"/>
  </si>
  <si>
    <t>贷：筹资活动现金流量-偿还债务支付的现金</t>
    <phoneticPr fontId="1" type="noConversion"/>
  </si>
  <si>
    <t>（17）调整应付职工薪酬</t>
    <phoneticPr fontId="1" type="noConversion"/>
  </si>
  <si>
    <t>借：应付职工薪酬</t>
    <phoneticPr fontId="1" type="noConversion"/>
  </si>
  <si>
    <t>贷：投资活动现金流量-购建固定资产支付的现金</t>
    <phoneticPr fontId="1" type="noConversion"/>
  </si>
  <si>
    <t xml:space="preserve">               支付给职工以及为职工支付的现金</t>
    <phoneticPr fontId="1" type="noConversion"/>
  </si>
  <si>
    <t>贷：应付职工薪酬</t>
    <phoneticPr fontId="1" type="noConversion"/>
  </si>
  <si>
    <t>借：投资活动现金流量-购建固定资产支付的现金</t>
    <phoneticPr fontId="1" type="noConversion"/>
  </si>
  <si>
    <t xml:space="preserve">   经营活动现金流量-支付的与其他经营活动有关的现金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</si>
  <si>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</si>
  <si>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 xml:space="preserve">   经营活动现金流量-收到的与其他经营活动有关的现金</t>
    <phoneticPr fontId="1" type="noConversion"/>
  </si>
  <si>
    <t xml:space="preserve">   坏账准备</t>
    <phoneticPr fontId="1" type="noConversion"/>
  </si>
  <si>
    <t>应收账款</t>
    <phoneticPr fontId="1" type="noConversion"/>
  </si>
  <si>
    <t>应交税费（进项转出）</t>
    <phoneticPr fontId="1" type="noConversion"/>
  </si>
  <si>
    <t>应交税费（销项）</t>
    <phoneticPr fontId="1" type="noConversion"/>
  </si>
  <si>
    <t>其他应收款</t>
    <phoneticPr fontId="1" type="noConversion"/>
  </si>
  <si>
    <t xml:space="preserve">   存货</t>
    <phoneticPr fontId="1" type="noConversion"/>
  </si>
  <si>
    <t>长期应付款</t>
    <phoneticPr fontId="1" type="noConversion"/>
  </si>
  <si>
    <t>未确认融资费用</t>
    <phoneticPr fontId="1" type="noConversion"/>
  </si>
  <si>
    <t>应交税费（进项）</t>
    <phoneticPr fontId="1" type="noConversion"/>
  </si>
  <si>
    <t xml:space="preserve">    固定资产</t>
    <phoneticPr fontId="1" type="noConversion"/>
  </si>
  <si>
    <t>借：投资活动现金流量-处置固定资产、无形资产收到的现金</t>
    <phoneticPr fontId="1" type="noConversion"/>
  </si>
  <si>
    <t>在建工程</t>
    <phoneticPr fontId="1" type="noConversion"/>
  </si>
  <si>
    <t xml:space="preserve">   </t>
    <phoneticPr fontId="1" type="noConversion"/>
  </si>
  <si>
    <t xml:space="preserve">     应交税费（进项）</t>
    <phoneticPr fontId="1" type="noConversion"/>
  </si>
  <si>
    <t>存货</t>
    <phoneticPr fontId="1" type="noConversion"/>
  </si>
  <si>
    <t xml:space="preserve">     累计摊销</t>
    <phoneticPr fontId="1" type="noConversion"/>
  </si>
  <si>
    <t>贷：无形资产</t>
    <phoneticPr fontId="1" type="noConversion"/>
  </si>
  <si>
    <t>无形资产减值准备</t>
    <phoneticPr fontId="1" type="noConversion"/>
  </si>
  <si>
    <t>应交税费（销项）</t>
    <phoneticPr fontId="1" type="noConversion"/>
  </si>
  <si>
    <t>借：筹资活动现金流量-借款所收到的现金</t>
    <phoneticPr fontId="1" type="noConversion"/>
  </si>
  <si>
    <t>贷：短期借款</t>
    <phoneticPr fontId="1" type="noConversion"/>
  </si>
  <si>
    <t>（18）调整应交税费</t>
    <phoneticPr fontId="1" type="noConversion"/>
  </si>
  <si>
    <t>借：应交税费</t>
    <phoneticPr fontId="1" type="noConversion"/>
  </si>
  <si>
    <t xml:space="preserve">     贷：经营活动现金流量-支付的各项税费</t>
    <phoneticPr fontId="1" type="noConversion"/>
  </si>
  <si>
    <t>（19）调整长期借款</t>
    <phoneticPr fontId="1" type="noConversion"/>
  </si>
  <si>
    <t>借：长期借款</t>
    <phoneticPr fontId="1" type="noConversion"/>
  </si>
  <si>
    <t>（20）提取盈余公积</t>
    <phoneticPr fontId="1" type="noConversion"/>
  </si>
  <si>
    <t>借：未分配利润</t>
    <phoneticPr fontId="1" type="noConversion"/>
  </si>
  <si>
    <t>贷：盈余公积</t>
    <phoneticPr fontId="1" type="noConversion"/>
  </si>
  <si>
    <t>（21）结转净利润</t>
    <phoneticPr fontId="1" type="noConversion"/>
  </si>
  <si>
    <t>贷：未分配利润</t>
    <phoneticPr fontId="1" type="noConversion"/>
  </si>
  <si>
    <t>借：净利润</t>
    <phoneticPr fontId="1" type="noConversion"/>
  </si>
  <si>
    <t>（21）552111.91</t>
    <phoneticPr fontId="1" type="noConversion"/>
  </si>
  <si>
    <t>（应收票据）500000</t>
    <phoneticPr fontId="1" type="noConversion"/>
  </si>
  <si>
    <t>（1）1000000（2）500000</t>
    <phoneticPr fontId="1" type="noConversion"/>
  </si>
  <si>
    <t>（3）175080.29（5）239543.13（10）103000</t>
    <phoneticPr fontId="1" type="noConversion"/>
  </si>
  <si>
    <t>（10）80000</t>
    <phoneticPr fontId="1" type="noConversion"/>
  </si>
  <si>
    <t>代垫运费55000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</si>
</sst>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1"/>
      <color indexed="1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43" fontId="0" fillId="0" borderId="8" xfId="0" applyNumberFormat="1" applyBorder="1" applyAlignment="1">
      <alignment horizontal="right" vertical="center"/>
    </xf>
    <xf numFmtId="4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wrapText="1"/>
    </xf>
    <xf numFmtId="43" fontId="0" fillId="0" borderId="8" xfId="0" applyNumberFormat="1" applyBorder="1" applyAlignment="1">
      <alignment horizontal="center" vertical="center"/>
    </xf>
    <xf numFmtId="43" fontId="0" fillId="0" borderId="9" xfId="0" applyNumberFormat="1" applyBorder="1" applyAlignment="1">
      <alignment horizontal="center" vertical="center"/>
    </xf>
    <xf numFmtId="43" fontId="0" fillId="0" borderId="10" xfId="0" applyNumberFormat="1" applyBorder="1" applyAlignment="1">
      <alignment horizontal="center" vertical="center"/>
    </xf>
    <xf numFmtId="43" fontId="0" fillId="0" borderId="11" xfId="0" applyNumberFormat="1" applyBorder="1" applyAlignment="1">
      <alignment horizontal="center" vertical="center"/>
    </xf>
    <xf numFmtId="43" fontId="0" fillId="0" borderId="12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43" fontId="0" fillId="0" borderId="8" xfId="0" applyNumberFormat="1" applyBorder="1">
      <alignment vertical="center"/>
    </xf>
    <xf numFmtId="0" fontId="5" fillId="0" borderId="8" xfId="0" applyFont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43" fontId="0" fillId="2" borderId="8" xfId="0" applyNumberFormat="1" applyFill="1" applyBorder="1" applyAlignment="1">
      <alignment horizontal="right" vertical="center"/>
    </xf>
    <xf numFmtId="0" fontId="6" fillId="0" borderId="8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176" fontId="0" fillId="0" borderId="8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  <xf numFmtId="43" fontId="3" fillId="2" borderId="8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0" fillId="0" borderId="0" xfId="0" applyFont="1">
      <alignment vertical="center"/>
    </xf>
    <xf numFmtId="43" fontId="0" fillId="0" borderId="8" xfId="0" applyNumberFormat="1" applyBorder="1" applyAlignment="1">
      <alignment horizontal="right" vertical="center" wrapText="1"/>
    </xf>
    <xf numFmtId="43" fontId="0" fillId="0" borderId="8" xfId="0" applyNumberForma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I11" sqref="I11"/>
    </sheetView>
  </sheetViews>
  <sheetFormatPr defaultRowHeight="13.5"/>
  <cols>
    <col min="1" max="2" width="15.25" customWidth="1"/>
    <col min="4" max="4" width="11.5" customWidth="1"/>
    <col min="5" max="5" width="14" customWidth="1"/>
    <col min="7" max="7" width="14.125" customWidth="1"/>
    <col min="8" max="8" width="11.25" customWidth="1"/>
  </cols>
  <sheetData>
    <row r="1" spans="1:8" ht="14.25" thickBot="1">
      <c r="A1" s="9" t="s">
        <v>0</v>
      </c>
      <c r="B1" s="10"/>
      <c r="D1" s="9" t="s">
        <v>1</v>
      </c>
      <c r="E1" s="10"/>
      <c r="G1" s="9" t="s">
        <v>2</v>
      </c>
      <c r="H1" s="10"/>
    </row>
    <row r="2" spans="1:8">
      <c r="A2" s="1"/>
      <c r="B2" s="4"/>
      <c r="D2" s="1"/>
      <c r="E2" s="4"/>
      <c r="G2" s="1"/>
      <c r="H2" s="4"/>
    </row>
    <row r="3" spans="1:8">
      <c r="A3" s="2"/>
      <c r="B3" s="5"/>
      <c r="D3" s="2"/>
      <c r="E3" s="5"/>
      <c r="G3" s="2"/>
      <c r="H3" s="5"/>
    </row>
    <row r="4" spans="1:8">
      <c r="A4" s="6"/>
      <c r="B4" s="2"/>
      <c r="D4" s="6"/>
      <c r="E4" s="2"/>
      <c r="G4" s="6"/>
      <c r="H4" s="2"/>
    </row>
    <row r="5" spans="1:8">
      <c r="A5" s="2"/>
      <c r="B5" s="5"/>
      <c r="D5" s="2"/>
      <c r="E5" s="5"/>
      <c r="G5" s="2"/>
      <c r="H5" s="5"/>
    </row>
    <row r="6" spans="1:8">
      <c r="A6" s="2"/>
      <c r="B6" s="5"/>
      <c r="D6" s="2"/>
      <c r="E6" s="5"/>
      <c r="G6" s="2"/>
      <c r="H6" s="5"/>
    </row>
    <row r="7" spans="1:8">
      <c r="A7" s="6"/>
      <c r="B7" s="2"/>
      <c r="D7" s="6"/>
      <c r="E7" s="2"/>
      <c r="G7" s="6"/>
      <c r="H7" s="2"/>
    </row>
    <row r="8" spans="1:8">
      <c r="A8" s="2"/>
      <c r="B8" s="5"/>
      <c r="D8" s="2"/>
      <c r="E8" s="5"/>
      <c r="G8" s="2"/>
      <c r="H8" s="5"/>
    </row>
    <row r="9" spans="1:8">
      <c r="A9" s="2"/>
      <c r="B9" s="5"/>
      <c r="D9" s="2"/>
      <c r="E9" s="5"/>
      <c r="G9" s="2"/>
      <c r="H9" s="5"/>
    </row>
    <row r="10" spans="1:8">
      <c r="A10" s="2"/>
      <c r="B10" s="5"/>
      <c r="D10" s="2"/>
      <c r="E10" s="5"/>
      <c r="G10" s="2"/>
      <c r="H10" s="5"/>
    </row>
    <row r="11" spans="1:8">
      <c r="A11" s="2"/>
      <c r="B11" s="5"/>
      <c r="D11" s="2"/>
      <c r="E11" s="5"/>
      <c r="G11" s="2"/>
      <c r="H11" s="5"/>
    </row>
    <row r="12" spans="1:8">
      <c r="A12" s="6"/>
      <c r="B12" s="2"/>
      <c r="D12" s="6"/>
      <c r="E12" s="2"/>
      <c r="G12" s="6"/>
      <c r="H12" s="2"/>
    </row>
    <row r="13" spans="1:8">
      <c r="A13" s="2"/>
      <c r="B13" s="5"/>
      <c r="D13" s="2"/>
      <c r="E13" s="5"/>
      <c r="G13" s="2"/>
      <c r="H13" s="5"/>
    </row>
    <row r="14" spans="1:8" ht="14.25" thickBot="1">
      <c r="A14" s="3"/>
      <c r="B14" s="7"/>
      <c r="D14" s="3"/>
      <c r="E14" s="7"/>
      <c r="G14" s="3"/>
      <c r="H14" s="7"/>
    </row>
    <row r="15" spans="1:8" ht="14.25" thickBot="1">
      <c r="A15" s="8">
        <f>SUM(A2:A14)</f>
        <v>0</v>
      </c>
      <c r="B15" s="1">
        <f>SUM(B2:B14)</f>
        <v>0</v>
      </c>
      <c r="D15" s="8">
        <f>SUM(D2:D14)</f>
        <v>0</v>
      </c>
      <c r="E15" s="1">
        <f>SUM(E2:E14)</f>
        <v>0</v>
      </c>
      <c r="G15" s="8">
        <f>SUM(G2:G14)</f>
        <v>0</v>
      </c>
      <c r="H15" s="1">
        <f>SUM(H2:H14)</f>
        <v>0</v>
      </c>
    </row>
    <row r="16" spans="1:8">
      <c r="A16" s="2">
        <f>A15-B15</f>
        <v>0</v>
      </c>
      <c r="B16" s="4"/>
      <c r="D16" s="2">
        <f>D15-E15</f>
        <v>0</v>
      </c>
      <c r="E16" s="4"/>
      <c r="G16" s="2">
        <f>G15-H15</f>
        <v>0</v>
      </c>
      <c r="H16" s="4"/>
    </row>
  </sheetData>
  <mergeCells count="3">
    <mergeCell ref="A1:B1"/>
    <mergeCell ref="D1:E1"/>
    <mergeCell ref="G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opLeftCell="A43" workbookViewId="0">
      <selection activeCell="A90" sqref="A90"/>
    </sheetView>
  </sheetViews>
  <sheetFormatPr defaultRowHeight="24" customHeight="1"/>
  <cols>
    <col min="1" max="1" width="37.375" customWidth="1"/>
    <col min="2" max="2" width="16.125" style="15" bestFit="1" customWidth="1"/>
    <col min="3" max="4" width="16.125" style="15" customWidth="1"/>
    <col min="5" max="5" width="16.125" style="15" bestFit="1" customWidth="1"/>
    <col min="254" max="254" width="18.5" bestFit="1" customWidth="1"/>
    <col min="255" max="255" width="3.5" bestFit="1" customWidth="1"/>
    <col min="256" max="257" width="16.125" bestFit="1" customWidth="1"/>
    <col min="258" max="258" width="34" bestFit="1" customWidth="1"/>
    <col min="259" max="259" width="3.5" bestFit="1" customWidth="1"/>
    <col min="260" max="261" width="16.125" bestFit="1" customWidth="1"/>
    <col min="510" max="510" width="18.5" bestFit="1" customWidth="1"/>
    <col min="511" max="511" width="3.5" bestFit="1" customWidth="1"/>
    <col min="512" max="513" width="16.125" bestFit="1" customWidth="1"/>
    <col min="514" max="514" width="34" bestFit="1" customWidth="1"/>
    <col min="515" max="515" width="3.5" bestFit="1" customWidth="1"/>
    <col min="516" max="517" width="16.125" bestFit="1" customWidth="1"/>
    <col min="766" max="766" width="18.5" bestFit="1" customWidth="1"/>
    <col min="767" max="767" width="3.5" bestFit="1" customWidth="1"/>
    <col min="768" max="769" width="16.125" bestFit="1" customWidth="1"/>
    <col min="770" max="770" width="34" bestFit="1" customWidth="1"/>
    <col min="771" max="771" width="3.5" bestFit="1" customWidth="1"/>
    <col min="772" max="773" width="16.125" bestFit="1" customWidth="1"/>
    <col min="1022" max="1022" width="18.5" bestFit="1" customWidth="1"/>
    <col min="1023" max="1023" width="3.5" bestFit="1" customWidth="1"/>
    <col min="1024" max="1025" width="16.125" bestFit="1" customWidth="1"/>
    <col min="1026" max="1026" width="34" bestFit="1" customWidth="1"/>
    <col min="1027" max="1027" width="3.5" bestFit="1" customWidth="1"/>
    <col min="1028" max="1029" width="16.125" bestFit="1" customWidth="1"/>
    <col min="1278" max="1278" width="18.5" bestFit="1" customWidth="1"/>
    <col min="1279" max="1279" width="3.5" bestFit="1" customWidth="1"/>
    <col min="1280" max="1281" width="16.125" bestFit="1" customWidth="1"/>
    <col min="1282" max="1282" width="34" bestFit="1" customWidth="1"/>
    <col min="1283" max="1283" width="3.5" bestFit="1" customWidth="1"/>
    <col min="1284" max="1285" width="16.125" bestFit="1" customWidth="1"/>
    <col min="1534" max="1534" width="18.5" bestFit="1" customWidth="1"/>
    <col min="1535" max="1535" width="3.5" bestFit="1" customWidth="1"/>
    <col min="1536" max="1537" width="16.125" bestFit="1" customWidth="1"/>
    <col min="1538" max="1538" width="34" bestFit="1" customWidth="1"/>
    <col min="1539" max="1539" width="3.5" bestFit="1" customWidth="1"/>
    <col min="1540" max="1541" width="16.125" bestFit="1" customWidth="1"/>
    <col min="1790" max="1790" width="18.5" bestFit="1" customWidth="1"/>
    <col min="1791" max="1791" width="3.5" bestFit="1" customWidth="1"/>
    <col min="1792" max="1793" width="16.125" bestFit="1" customWidth="1"/>
    <col min="1794" max="1794" width="34" bestFit="1" customWidth="1"/>
    <col min="1795" max="1795" width="3.5" bestFit="1" customWidth="1"/>
    <col min="1796" max="1797" width="16.125" bestFit="1" customWidth="1"/>
    <col min="2046" max="2046" width="18.5" bestFit="1" customWidth="1"/>
    <col min="2047" max="2047" width="3.5" bestFit="1" customWidth="1"/>
    <col min="2048" max="2049" width="16.125" bestFit="1" customWidth="1"/>
    <col min="2050" max="2050" width="34" bestFit="1" customWidth="1"/>
    <col min="2051" max="2051" width="3.5" bestFit="1" customWidth="1"/>
    <col min="2052" max="2053" width="16.125" bestFit="1" customWidth="1"/>
    <col min="2302" max="2302" width="18.5" bestFit="1" customWidth="1"/>
    <col min="2303" max="2303" width="3.5" bestFit="1" customWidth="1"/>
    <col min="2304" max="2305" width="16.125" bestFit="1" customWidth="1"/>
    <col min="2306" max="2306" width="34" bestFit="1" customWidth="1"/>
    <col min="2307" max="2307" width="3.5" bestFit="1" customWidth="1"/>
    <col min="2308" max="2309" width="16.125" bestFit="1" customWidth="1"/>
    <col min="2558" max="2558" width="18.5" bestFit="1" customWidth="1"/>
    <col min="2559" max="2559" width="3.5" bestFit="1" customWidth="1"/>
    <col min="2560" max="2561" width="16.125" bestFit="1" customWidth="1"/>
    <col min="2562" max="2562" width="34" bestFit="1" customWidth="1"/>
    <col min="2563" max="2563" width="3.5" bestFit="1" customWidth="1"/>
    <col min="2564" max="2565" width="16.125" bestFit="1" customWidth="1"/>
    <col min="2814" max="2814" width="18.5" bestFit="1" customWidth="1"/>
    <col min="2815" max="2815" width="3.5" bestFit="1" customWidth="1"/>
    <col min="2816" max="2817" width="16.125" bestFit="1" customWidth="1"/>
    <col min="2818" max="2818" width="34" bestFit="1" customWidth="1"/>
    <col min="2819" max="2819" width="3.5" bestFit="1" customWidth="1"/>
    <col min="2820" max="2821" width="16.125" bestFit="1" customWidth="1"/>
    <col min="3070" max="3070" width="18.5" bestFit="1" customWidth="1"/>
    <col min="3071" max="3071" width="3.5" bestFit="1" customWidth="1"/>
    <col min="3072" max="3073" width="16.125" bestFit="1" customWidth="1"/>
    <col min="3074" max="3074" width="34" bestFit="1" customWidth="1"/>
    <col min="3075" max="3075" width="3.5" bestFit="1" customWidth="1"/>
    <col min="3076" max="3077" width="16.125" bestFit="1" customWidth="1"/>
    <col min="3326" max="3326" width="18.5" bestFit="1" customWidth="1"/>
    <col min="3327" max="3327" width="3.5" bestFit="1" customWidth="1"/>
    <col min="3328" max="3329" width="16.125" bestFit="1" customWidth="1"/>
    <col min="3330" max="3330" width="34" bestFit="1" customWidth="1"/>
    <col min="3331" max="3331" width="3.5" bestFit="1" customWidth="1"/>
    <col min="3332" max="3333" width="16.125" bestFit="1" customWidth="1"/>
    <col min="3582" max="3582" width="18.5" bestFit="1" customWidth="1"/>
    <col min="3583" max="3583" width="3.5" bestFit="1" customWidth="1"/>
    <col min="3584" max="3585" width="16.125" bestFit="1" customWidth="1"/>
    <col min="3586" max="3586" width="34" bestFit="1" customWidth="1"/>
    <col min="3587" max="3587" width="3.5" bestFit="1" customWidth="1"/>
    <col min="3588" max="3589" width="16.125" bestFit="1" customWidth="1"/>
    <col min="3838" max="3838" width="18.5" bestFit="1" customWidth="1"/>
    <col min="3839" max="3839" width="3.5" bestFit="1" customWidth="1"/>
    <col min="3840" max="3841" width="16.125" bestFit="1" customWidth="1"/>
    <col min="3842" max="3842" width="34" bestFit="1" customWidth="1"/>
    <col min="3843" max="3843" width="3.5" bestFit="1" customWidth="1"/>
    <col min="3844" max="3845" width="16.125" bestFit="1" customWidth="1"/>
    <col min="4094" max="4094" width="18.5" bestFit="1" customWidth="1"/>
    <col min="4095" max="4095" width="3.5" bestFit="1" customWidth="1"/>
    <col min="4096" max="4097" width="16.125" bestFit="1" customWidth="1"/>
    <col min="4098" max="4098" width="34" bestFit="1" customWidth="1"/>
    <col min="4099" max="4099" width="3.5" bestFit="1" customWidth="1"/>
    <col min="4100" max="4101" width="16.125" bestFit="1" customWidth="1"/>
    <col min="4350" max="4350" width="18.5" bestFit="1" customWidth="1"/>
    <col min="4351" max="4351" width="3.5" bestFit="1" customWidth="1"/>
    <col min="4352" max="4353" width="16.125" bestFit="1" customWidth="1"/>
    <col min="4354" max="4354" width="34" bestFit="1" customWidth="1"/>
    <col min="4355" max="4355" width="3.5" bestFit="1" customWidth="1"/>
    <col min="4356" max="4357" width="16.125" bestFit="1" customWidth="1"/>
    <col min="4606" max="4606" width="18.5" bestFit="1" customWidth="1"/>
    <col min="4607" max="4607" width="3.5" bestFit="1" customWidth="1"/>
    <col min="4608" max="4609" width="16.125" bestFit="1" customWidth="1"/>
    <col min="4610" max="4610" width="34" bestFit="1" customWidth="1"/>
    <col min="4611" max="4611" width="3.5" bestFit="1" customWidth="1"/>
    <col min="4612" max="4613" width="16.125" bestFit="1" customWidth="1"/>
    <col min="4862" max="4862" width="18.5" bestFit="1" customWidth="1"/>
    <col min="4863" max="4863" width="3.5" bestFit="1" customWidth="1"/>
    <col min="4864" max="4865" width="16.125" bestFit="1" customWidth="1"/>
    <col min="4866" max="4866" width="34" bestFit="1" customWidth="1"/>
    <col min="4867" max="4867" width="3.5" bestFit="1" customWidth="1"/>
    <col min="4868" max="4869" width="16.125" bestFit="1" customWidth="1"/>
    <col min="5118" max="5118" width="18.5" bestFit="1" customWidth="1"/>
    <col min="5119" max="5119" width="3.5" bestFit="1" customWidth="1"/>
    <col min="5120" max="5121" width="16.125" bestFit="1" customWidth="1"/>
    <col min="5122" max="5122" width="34" bestFit="1" customWidth="1"/>
    <col min="5123" max="5123" width="3.5" bestFit="1" customWidth="1"/>
    <col min="5124" max="5125" width="16.125" bestFit="1" customWidth="1"/>
    <col min="5374" max="5374" width="18.5" bestFit="1" customWidth="1"/>
    <col min="5375" max="5375" width="3.5" bestFit="1" customWidth="1"/>
    <col min="5376" max="5377" width="16.125" bestFit="1" customWidth="1"/>
    <col min="5378" max="5378" width="34" bestFit="1" customWidth="1"/>
    <col min="5379" max="5379" width="3.5" bestFit="1" customWidth="1"/>
    <col min="5380" max="5381" width="16.125" bestFit="1" customWidth="1"/>
    <col min="5630" max="5630" width="18.5" bestFit="1" customWidth="1"/>
    <col min="5631" max="5631" width="3.5" bestFit="1" customWidth="1"/>
    <col min="5632" max="5633" width="16.125" bestFit="1" customWidth="1"/>
    <col min="5634" max="5634" width="34" bestFit="1" customWidth="1"/>
    <col min="5635" max="5635" width="3.5" bestFit="1" customWidth="1"/>
    <col min="5636" max="5637" width="16.125" bestFit="1" customWidth="1"/>
    <col min="5886" max="5886" width="18.5" bestFit="1" customWidth="1"/>
    <col min="5887" max="5887" width="3.5" bestFit="1" customWidth="1"/>
    <col min="5888" max="5889" width="16.125" bestFit="1" customWidth="1"/>
    <col min="5890" max="5890" width="34" bestFit="1" customWidth="1"/>
    <col min="5891" max="5891" width="3.5" bestFit="1" customWidth="1"/>
    <col min="5892" max="5893" width="16.125" bestFit="1" customWidth="1"/>
    <col min="6142" max="6142" width="18.5" bestFit="1" customWidth="1"/>
    <col min="6143" max="6143" width="3.5" bestFit="1" customWidth="1"/>
    <col min="6144" max="6145" width="16.125" bestFit="1" customWidth="1"/>
    <col min="6146" max="6146" width="34" bestFit="1" customWidth="1"/>
    <col min="6147" max="6147" width="3.5" bestFit="1" customWidth="1"/>
    <col min="6148" max="6149" width="16.125" bestFit="1" customWidth="1"/>
    <col min="6398" max="6398" width="18.5" bestFit="1" customWidth="1"/>
    <col min="6399" max="6399" width="3.5" bestFit="1" customWidth="1"/>
    <col min="6400" max="6401" width="16.125" bestFit="1" customWidth="1"/>
    <col min="6402" max="6402" width="34" bestFit="1" customWidth="1"/>
    <col min="6403" max="6403" width="3.5" bestFit="1" customWidth="1"/>
    <col min="6404" max="6405" width="16.125" bestFit="1" customWidth="1"/>
    <col min="6654" max="6654" width="18.5" bestFit="1" customWidth="1"/>
    <col min="6655" max="6655" width="3.5" bestFit="1" customWidth="1"/>
    <col min="6656" max="6657" width="16.125" bestFit="1" customWidth="1"/>
    <col min="6658" max="6658" width="34" bestFit="1" customWidth="1"/>
    <col min="6659" max="6659" width="3.5" bestFit="1" customWidth="1"/>
    <col min="6660" max="6661" width="16.125" bestFit="1" customWidth="1"/>
    <col min="6910" max="6910" width="18.5" bestFit="1" customWidth="1"/>
    <col min="6911" max="6911" width="3.5" bestFit="1" customWidth="1"/>
    <col min="6912" max="6913" width="16.125" bestFit="1" customWidth="1"/>
    <col min="6914" max="6914" width="34" bestFit="1" customWidth="1"/>
    <col min="6915" max="6915" width="3.5" bestFit="1" customWidth="1"/>
    <col min="6916" max="6917" width="16.125" bestFit="1" customWidth="1"/>
    <col min="7166" max="7166" width="18.5" bestFit="1" customWidth="1"/>
    <col min="7167" max="7167" width="3.5" bestFit="1" customWidth="1"/>
    <col min="7168" max="7169" width="16.125" bestFit="1" customWidth="1"/>
    <col min="7170" max="7170" width="34" bestFit="1" customWidth="1"/>
    <col min="7171" max="7171" width="3.5" bestFit="1" customWidth="1"/>
    <col min="7172" max="7173" width="16.125" bestFit="1" customWidth="1"/>
    <col min="7422" max="7422" width="18.5" bestFit="1" customWidth="1"/>
    <col min="7423" max="7423" width="3.5" bestFit="1" customWidth="1"/>
    <col min="7424" max="7425" width="16.125" bestFit="1" customWidth="1"/>
    <col min="7426" max="7426" width="34" bestFit="1" customWidth="1"/>
    <col min="7427" max="7427" width="3.5" bestFit="1" customWidth="1"/>
    <col min="7428" max="7429" width="16.125" bestFit="1" customWidth="1"/>
    <col min="7678" max="7678" width="18.5" bestFit="1" customWidth="1"/>
    <col min="7679" max="7679" width="3.5" bestFit="1" customWidth="1"/>
    <col min="7680" max="7681" width="16.125" bestFit="1" customWidth="1"/>
    <col min="7682" max="7682" width="34" bestFit="1" customWidth="1"/>
    <col min="7683" max="7683" width="3.5" bestFit="1" customWidth="1"/>
    <col min="7684" max="7685" width="16.125" bestFit="1" customWidth="1"/>
    <col min="7934" max="7934" width="18.5" bestFit="1" customWidth="1"/>
    <col min="7935" max="7935" width="3.5" bestFit="1" customWidth="1"/>
    <col min="7936" max="7937" width="16.125" bestFit="1" customWidth="1"/>
    <col min="7938" max="7938" width="34" bestFit="1" customWidth="1"/>
    <col min="7939" max="7939" width="3.5" bestFit="1" customWidth="1"/>
    <col min="7940" max="7941" width="16.125" bestFit="1" customWidth="1"/>
    <col min="8190" max="8190" width="18.5" bestFit="1" customWidth="1"/>
    <col min="8191" max="8191" width="3.5" bestFit="1" customWidth="1"/>
    <col min="8192" max="8193" width="16.125" bestFit="1" customWidth="1"/>
    <col min="8194" max="8194" width="34" bestFit="1" customWidth="1"/>
    <col min="8195" max="8195" width="3.5" bestFit="1" customWidth="1"/>
    <col min="8196" max="8197" width="16.125" bestFit="1" customWidth="1"/>
    <col min="8446" max="8446" width="18.5" bestFit="1" customWidth="1"/>
    <col min="8447" max="8447" width="3.5" bestFit="1" customWidth="1"/>
    <col min="8448" max="8449" width="16.125" bestFit="1" customWidth="1"/>
    <col min="8450" max="8450" width="34" bestFit="1" customWidth="1"/>
    <col min="8451" max="8451" width="3.5" bestFit="1" customWidth="1"/>
    <col min="8452" max="8453" width="16.125" bestFit="1" customWidth="1"/>
    <col min="8702" max="8702" width="18.5" bestFit="1" customWidth="1"/>
    <col min="8703" max="8703" width="3.5" bestFit="1" customWidth="1"/>
    <col min="8704" max="8705" width="16.125" bestFit="1" customWidth="1"/>
    <col min="8706" max="8706" width="34" bestFit="1" customWidth="1"/>
    <col min="8707" max="8707" width="3.5" bestFit="1" customWidth="1"/>
    <col min="8708" max="8709" width="16.125" bestFit="1" customWidth="1"/>
    <col min="8958" max="8958" width="18.5" bestFit="1" customWidth="1"/>
    <col min="8959" max="8959" width="3.5" bestFit="1" customWidth="1"/>
    <col min="8960" max="8961" width="16.125" bestFit="1" customWidth="1"/>
    <col min="8962" max="8962" width="34" bestFit="1" customWidth="1"/>
    <col min="8963" max="8963" width="3.5" bestFit="1" customWidth="1"/>
    <col min="8964" max="8965" width="16.125" bestFit="1" customWidth="1"/>
    <col min="9214" max="9214" width="18.5" bestFit="1" customWidth="1"/>
    <col min="9215" max="9215" width="3.5" bestFit="1" customWidth="1"/>
    <col min="9216" max="9217" width="16.125" bestFit="1" customWidth="1"/>
    <col min="9218" max="9218" width="34" bestFit="1" customWidth="1"/>
    <col min="9219" max="9219" width="3.5" bestFit="1" customWidth="1"/>
    <col min="9220" max="9221" width="16.125" bestFit="1" customWidth="1"/>
    <col min="9470" max="9470" width="18.5" bestFit="1" customWidth="1"/>
    <col min="9471" max="9471" width="3.5" bestFit="1" customWidth="1"/>
    <col min="9472" max="9473" width="16.125" bestFit="1" customWidth="1"/>
    <col min="9474" max="9474" width="34" bestFit="1" customWidth="1"/>
    <col min="9475" max="9475" width="3.5" bestFit="1" customWidth="1"/>
    <col min="9476" max="9477" width="16.125" bestFit="1" customWidth="1"/>
    <col min="9726" max="9726" width="18.5" bestFit="1" customWidth="1"/>
    <col min="9727" max="9727" width="3.5" bestFit="1" customWidth="1"/>
    <col min="9728" max="9729" width="16.125" bestFit="1" customWidth="1"/>
    <col min="9730" max="9730" width="34" bestFit="1" customWidth="1"/>
    <col min="9731" max="9731" width="3.5" bestFit="1" customWidth="1"/>
    <col min="9732" max="9733" width="16.125" bestFit="1" customWidth="1"/>
    <col min="9982" max="9982" width="18.5" bestFit="1" customWidth="1"/>
    <col min="9983" max="9983" width="3.5" bestFit="1" customWidth="1"/>
    <col min="9984" max="9985" width="16.125" bestFit="1" customWidth="1"/>
    <col min="9986" max="9986" width="34" bestFit="1" customWidth="1"/>
    <col min="9987" max="9987" width="3.5" bestFit="1" customWidth="1"/>
    <col min="9988" max="9989" width="16.125" bestFit="1" customWidth="1"/>
    <col min="10238" max="10238" width="18.5" bestFit="1" customWidth="1"/>
    <col min="10239" max="10239" width="3.5" bestFit="1" customWidth="1"/>
    <col min="10240" max="10241" width="16.125" bestFit="1" customWidth="1"/>
    <col min="10242" max="10242" width="34" bestFit="1" customWidth="1"/>
    <col min="10243" max="10243" width="3.5" bestFit="1" customWidth="1"/>
    <col min="10244" max="10245" width="16.125" bestFit="1" customWidth="1"/>
    <col min="10494" max="10494" width="18.5" bestFit="1" customWidth="1"/>
    <col min="10495" max="10495" width="3.5" bestFit="1" customWidth="1"/>
    <col min="10496" max="10497" width="16.125" bestFit="1" customWidth="1"/>
    <col min="10498" max="10498" width="34" bestFit="1" customWidth="1"/>
    <col min="10499" max="10499" width="3.5" bestFit="1" customWidth="1"/>
    <col min="10500" max="10501" width="16.125" bestFit="1" customWidth="1"/>
    <col min="10750" max="10750" width="18.5" bestFit="1" customWidth="1"/>
    <col min="10751" max="10751" width="3.5" bestFit="1" customWidth="1"/>
    <col min="10752" max="10753" width="16.125" bestFit="1" customWidth="1"/>
    <col min="10754" max="10754" width="34" bestFit="1" customWidth="1"/>
    <col min="10755" max="10755" width="3.5" bestFit="1" customWidth="1"/>
    <col min="10756" max="10757" width="16.125" bestFit="1" customWidth="1"/>
    <col min="11006" max="11006" width="18.5" bestFit="1" customWidth="1"/>
    <col min="11007" max="11007" width="3.5" bestFit="1" customWidth="1"/>
    <col min="11008" max="11009" width="16.125" bestFit="1" customWidth="1"/>
    <col min="11010" max="11010" width="34" bestFit="1" customWidth="1"/>
    <col min="11011" max="11011" width="3.5" bestFit="1" customWidth="1"/>
    <col min="11012" max="11013" width="16.125" bestFit="1" customWidth="1"/>
    <col min="11262" max="11262" width="18.5" bestFit="1" customWidth="1"/>
    <col min="11263" max="11263" width="3.5" bestFit="1" customWidth="1"/>
    <col min="11264" max="11265" width="16.125" bestFit="1" customWidth="1"/>
    <col min="11266" max="11266" width="34" bestFit="1" customWidth="1"/>
    <col min="11267" max="11267" width="3.5" bestFit="1" customWidth="1"/>
    <col min="11268" max="11269" width="16.125" bestFit="1" customWidth="1"/>
    <col min="11518" max="11518" width="18.5" bestFit="1" customWidth="1"/>
    <col min="11519" max="11519" width="3.5" bestFit="1" customWidth="1"/>
    <col min="11520" max="11521" width="16.125" bestFit="1" customWidth="1"/>
    <col min="11522" max="11522" width="34" bestFit="1" customWidth="1"/>
    <col min="11523" max="11523" width="3.5" bestFit="1" customWidth="1"/>
    <col min="11524" max="11525" width="16.125" bestFit="1" customWidth="1"/>
    <col min="11774" max="11774" width="18.5" bestFit="1" customWidth="1"/>
    <col min="11775" max="11775" width="3.5" bestFit="1" customWidth="1"/>
    <col min="11776" max="11777" width="16.125" bestFit="1" customWidth="1"/>
    <col min="11778" max="11778" width="34" bestFit="1" customWidth="1"/>
    <col min="11779" max="11779" width="3.5" bestFit="1" customWidth="1"/>
    <col min="11780" max="11781" width="16.125" bestFit="1" customWidth="1"/>
    <col min="12030" max="12030" width="18.5" bestFit="1" customWidth="1"/>
    <col min="12031" max="12031" width="3.5" bestFit="1" customWidth="1"/>
    <col min="12032" max="12033" width="16.125" bestFit="1" customWidth="1"/>
    <col min="12034" max="12034" width="34" bestFit="1" customWidth="1"/>
    <col min="12035" max="12035" width="3.5" bestFit="1" customWidth="1"/>
    <col min="12036" max="12037" width="16.125" bestFit="1" customWidth="1"/>
    <col min="12286" max="12286" width="18.5" bestFit="1" customWidth="1"/>
    <col min="12287" max="12287" width="3.5" bestFit="1" customWidth="1"/>
    <col min="12288" max="12289" width="16.125" bestFit="1" customWidth="1"/>
    <col min="12290" max="12290" width="34" bestFit="1" customWidth="1"/>
    <col min="12291" max="12291" width="3.5" bestFit="1" customWidth="1"/>
    <col min="12292" max="12293" width="16.125" bestFit="1" customWidth="1"/>
    <col min="12542" max="12542" width="18.5" bestFit="1" customWidth="1"/>
    <col min="12543" max="12543" width="3.5" bestFit="1" customWidth="1"/>
    <col min="12544" max="12545" width="16.125" bestFit="1" customWidth="1"/>
    <col min="12546" max="12546" width="34" bestFit="1" customWidth="1"/>
    <col min="12547" max="12547" width="3.5" bestFit="1" customWidth="1"/>
    <col min="12548" max="12549" width="16.125" bestFit="1" customWidth="1"/>
    <col min="12798" max="12798" width="18.5" bestFit="1" customWidth="1"/>
    <col min="12799" max="12799" width="3.5" bestFit="1" customWidth="1"/>
    <col min="12800" max="12801" width="16.125" bestFit="1" customWidth="1"/>
    <col min="12802" max="12802" width="34" bestFit="1" customWidth="1"/>
    <col min="12803" max="12803" width="3.5" bestFit="1" customWidth="1"/>
    <col min="12804" max="12805" width="16.125" bestFit="1" customWidth="1"/>
    <col min="13054" max="13054" width="18.5" bestFit="1" customWidth="1"/>
    <col min="13055" max="13055" width="3.5" bestFit="1" customWidth="1"/>
    <col min="13056" max="13057" width="16.125" bestFit="1" customWidth="1"/>
    <col min="13058" max="13058" width="34" bestFit="1" customWidth="1"/>
    <col min="13059" max="13059" width="3.5" bestFit="1" customWidth="1"/>
    <col min="13060" max="13061" width="16.125" bestFit="1" customWidth="1"/>
    <col min="13310" max="13310" width="18.5" bestFit="1" customWidth="1"/>
    <col min="13311" max="13311" width="3.5" bestFit="1" customWidth="1"/>
    <col min="13312" max="13313" width="16.125" bestFit="1" customWidth="1"/>
    <col min="13314" max="13314" width="34" bestFit="1" customWidth="1"/>
    <col min="13315" max="13315" width="3.5" bestFit="1" customWidth="1"/>
    <col min="13316" max="13317" width="16.125" bestFit="1" customWidth="1"/>
    <col min="13566" max="13566" width="18.5" bestFit="1" customWidth="1"/>
    <col min="13567" max="13567" width="3.5" bestFit="1" customWidth="1"/>
    <col min="13568" max="13569" width="16.125" bestFit="1" customWidth="1"/>
    <col min="13570" max="13570" width="34" bestFit="1" customWidth="1"/>
    <col min="13571" max="13571" width="3.5" bestFit="1" customWidth="1"/>
    <col min="13572" max="13573" width="16.125" bestFit="1" customWidth="1"/>
    <col min="13822" max="13822" width="18.5" bestFit="1" customWidth="1"/>
    <col min="13823" max="13823" width="3.5" bestFit="1" customWidth="1"/>
    <col min="13824" max="13825" width="16.125" bestFit="1" customWidth="1"/>
    <col min="13826" max="13826" width="34" bestFit="1" customWidth="1"/>
    <col min="13827" max="13827" width="3.5" bestFit="1" customWidth="1"/>
    <col min="13828" max="13829" width="16.125" bestFit="1" customWidth="1"/>
    <col min="14078" max="14078" width="18.5" bestFit="1" customWidth="1"/>
    <col min="14079" max="14079" width="3.5" bestFit="1" customWidth="1"/>
    <col min="14080" max="14081" width="16.125" bestFit="1" customWidth="1"/>
    <col min="14082" max="14082" width="34" bestFit="1" customWidth="1"/>
    <col min="14083" max="14083" width="3.5" bestFit="1" customWidth="1"/>
    <col min="14084" max="14085" width="16.125" bestFit="1" customWidth="1"/>
    <col min="14334" max="14334" width="18.5" bestFit="1" customWidth="1"/>
    <col min="14335" max="14335" width="3.5" bestFit="1" customWidth="1"/>
    <col min="14336" max="14337" width="16.125" bestFit="1" customWidth="1"/>
    <col min="14338" max="14338" width="34" bestFit="1" customWidth="1"/>
    <col min="14339" max="14339" width="3.5" bestFit="1" customWidth="1"/>
    <col min="14340" max="14341" width="16.125" bestFit="1" customWidth="1"/>
    <col min="14590" max="14590" width="18.5" bestFit="1" customWidth="1"/>
    <col min="14591" max="14591" width="3.5" bestFit="1" customWidth="1"/>
    <col min="14592" max="14593" width="16.125" bestFit="1" customWidth="1"/>
    <col min="14594" max="14594" width="34" bestFit="1" customWidth="1"/>
    <col min="14595" max="14595" width="3.5" bestFit="1" customWidth="1"/>
    <col min="14596" max="14597" width="16.125" bestFit="1" customWidth="1"/>
    <col min="14846" max="14846" width="18.5" bestFit="1" customWidth="1"/>
    <col min="14847" max="14847" width="3.5" bestFit="1" customWidth="1"/>
    <col min="14848" max="14849" width="16.125" bestFit="1" customWidth="1"/>
    <col min="14850" max="14850" width="34" bestFit="1" customWidth="1"/>
    <col min="14851" max="14851" width="3.5" bestFit="1" customWidth="1"/>
    <col min="14852" max="14853" width="16.125" bestFit="1" customWidth="1"/>
    <col min="15102" max="15102" width="18.5" bestFit="1" customWidth="1"/>
    <col min="15103" max="15103" width="3.5" bestFit="1" customWidth="1"/>
    <col min="15104" max="15105" width="16.125" bestFit="1" customWidth="1"/>
    <col min="15106" max="15106" width="34" bestFit="1" customWidth="1"/>
    <col min="15107" max="15107" width="3.5" bestFit="1" customWidth="1"/>
    <col min="15108" max="15109" width="16.125" bestFit="1" customWidth="1"/>
    <col min="15358" max="15358" width="18.5" bestFit="1" customWidth="1"/>
    <col min="15359" max="15359" width="3.5" bestFit="1" customWidth="1"/>
    <col min="15360" max="15361" width="16.125" bestFit="1" customWidth="1"/>
    <col min="15362" max="15362" width="34" bestFit="1" customWidth="1"/>
    <col min="15363" max="15363" width="3.5" bestFit="1" customWidth="1"/>
    <col min="15364" max="15365" width="16.125" bestFit="1" customWidth="1"/>
    <col min="15614" max="15614" width="18.5" bestFit="1" customWidth="1"/>
    <col min="15615" max="15615" width="3.5" bestFit="1" customWidth="1"/>
    <col min="15616" max="15617" width="16.125" bestFit="1" customWidth="1"/>
    <col min="15618" max="15618" width="34" bestFit="1" customWidth="1"/>
    <col min="15619" max="15619" width="3.5" bestFit="1" customWidth="1"/>
    <col min="15620" max="15621" width="16.125" bestFit="1" customWidth="1"/>
    <col min="15870" max="15870" width="18.5" bestFit="1" customWidth="1"/>
    <col min="15871" max="15871" width="3.5" bestFit="1" customWidth="1"/>
    <col min="15872" max="15873" width="16.125" bestFit="1" customWidth="1"/>
    <col min="15874" max="15874" width="34" bestFit="1" customWidth="1"/>
    <col min="15875" max="15875" width="3.5" bestFit="1" customWidth="1"/>
    <col min="15876" max="15877" width="16.125" bestFit="1" customWidth="1"/>
    <col min="16126" max="16126" width="18.5" bestFit="1" customWidth="1"/>
    <col min="16127" max="16127" width="3.5" bestFit="1" customWidth="1"/>
    <col min="16128" max="16129" width="16.125" bestFit="1" customWidth="1"/>
    <col min="16130" max="16130" width="34" bestFit="1" customWidth="1"/>
    <col min="16131" max="16131" width="3.5" bestFit="1" customWidth="1"/>
    <col min="16132" max="16133" width="16.125" bestFit="1" customWidth="1"/>
  </cols>
  <sheetData>
    <row r="1" spans="1:5" ht="24" customHeight="1">
      <c r="A1" s="16" t="s">
        <v>96</v>
      </c>
      <c r="B1" s="16"/>
      <c r="C1" s="16"/>
      <c r="D1" s="16"/>
      <c r="E1" s="16"/>
    </row>
    <row r="2" spans="1:5" ht="24" customHeight="1">
      <c r="A2" s="17"/>
      <c r="B2" s="17"/>
      <c r="C2" s="17"/>
      <c r="D2" s="17"/>
      <c r="E2" s="17"/>
    </row>
    <row r="3" spans="1:5" ht="24" customHeight="1">
      <c r="A3" s="11" t="s">
        <v>3</v>
      </c>
      <c r="B3" s="18" t="s">
        <v>43</v>
      </c>
      <c r="C3" s="19" t="s">
        <v>92</v>
      </c>
      <c r="D3" s="20"/>
      <c r="E3" s="22" t="s">
        <v>4</v>
      </c>
    </row>
    <row r="4" spans="1:5" ht="24" customHeight="1">
      <c r="A4" s="11"/>
      <c r="B4" s="18"/>
      <c r="C4" s="12" t="s">
        <v>93</v>
      </c>
      <c r="D4" s="12" t="s">
        <v>94</v>
      </c>
      <c r="E4" s="21"/>
    </row>
    <row r="5" spans="1:5" ht="24" customHeight="1">
      <c r="A5" s="13" t="s">
        <v>44</v>
      </c>
      <c r="B5" s="14"/>
      <c r="C5" s="14"/>
      <c r="D5" s="14"/>
      <c r="E5" s="14"/>
    </row>
    <row r="6" spans="1:5" ht="24" customHeight="1">
      <c r="A6" s="13" t="s">
        <v>46</v>
      </c>
      <c r="B6" s="14"/>
      <c r="C6" s="14"/>
      <c r="D6" s="14"/>
      <c r="E6" s="14"/>
    </row>
    <row r="7" spans="1:5" ht="24" customHeight="1">
      <c r="A7" s="13" t="s">
        <v>5</v>
      </c>
      <c r="B7" s="14">
        <v>436350.95</v>
      </c>
      <c r="C7" s="14"/>
      <c r="D7" s="14"/>
      <c r="E7" s="14" t="s">
        <v>45</v>
      </c>
    </row>
    <row r="8" spans="1:5" ht="24" customHeight="1">
      <c r="A8" s="13" t="s">
        <v>7</v>
      </c>
      <c r="B8" s="14">
        <v>50000</v>
      </c>
      <c r="C8" s="14"/>
      <c r="D8" s="14"/>
      <c r="E8" s="14">
        <v>50100</v>
      </c>
    </row>
    <row r="9" spans="1:5" ht="24" customHeight="1">
      <c r="A9" s="13" t="s">
        <v>9</v>
      </c>
      <c r="B9" s="14">
        <v>0</v>
      </c>
      <c r="C9" s="14"/>
      <c r="D9" s="14"/>
      <c r="E9" s="14">
        <v>0</v>
      </c>
    </row>
    <row r="10" spans="1:5" ht="24" customHeight="1">
      <c r="A10" s="13" t="s">
        <v>11</v>
      </c>
      <c r="B10" s="14">
        <v>138538</v>
      </c>
      <c r="C10" s="14"/>
      <c r="D10" s="14"/>
      <c r="E10" s="14">
        <v>201563</v>
      </c>
    </row>
    <row r="11" spans="1:5" ht="24" customHeight="1">
      <c r="A11" s="13" t="s">
        <v>13</v>
      </c>
      <c r="B11" s="14">
        <v>2000</v>
      </c>
      <c r="C11" s="14"/>
      <c r="D11" s="14"/>
      <c r="E11" s="14">
        <v>0</v>
      </c>
    </row>
    <row r="12" spans="1:5" ht="24" customHeight="1">
      <c r="A12" s="13" t="s">
        <v>15</v>
      </c>
      <c r="B12" s="14">
        <v>0</v>
      </c>
      <c r="C12" s="14"/>
      <c r="D12" s="14"/>
      <c r="E12" s="14">
        <v>0</v>
      </c>
    </row>
    <row r="13" spans="1:5" ht="24" customHeight="1">
      <c r="A13" s="13" t="s">
        <v>17</v>
      </c>
      <c r="B13" s="14">
        <v>0</v>
      </c>
      <c r="C13" s="14"/>
      <c r="D13" s="14"/>
      <c r="E13" s="14">
        <v>0</v>
      </c>
    </row>
    <row r="14" spans="1:5" ht="24" customHeight="1">
      <c r="A14" s="13" t="s">
        <v>19</v>
      </c>
      <c r="B14" s="14">
        <v>5384.65</v>
      </c>
      <c r="C14" s="14"/>
      <c r="D14" s="14"/>
      <c r="E14" s="14">
        <v>3384.65</v>
      </c>
    </row>
    <row r="15" spans="1:5" ht="24" customHeight="1">
      <c r="A15" s="13" t="s">
        <v>21</v>
      </c>
      <c r="B15" s="14">
        <v>464823.28</v>
      </c>
      <c r="C15" s="14"/>
      <c r="D15" s="14"/>
      <c r="E15" s="14">
        <v>584489.67000000004</v>
      </c>
    </row>
    <row r="16" spans="1:5" ht="24" customHeight="1">
      <c r="A16" s="13" t="s">
        <v>26</v>
      </c>
      <c r="B16" s="14">
        <v>0</v>
      </c>
      <c r="C16" s="14"/>
      <c r="D16" s="14"/>
      <c r="E16" s="14">
        <v>0</v>
      </c>
    </row>
    <row r="17" spans="1:5" ht="24" customHeight="1">
      <c r="A17" s="13" t="s">
        <v>27</v>
      </c>
      <c r="B17" s="14">
        <v>0</v>
      </c>
      <c r="C17" s="14"/>
      <c r="D17" s="14"/>
      <c r="E17" s="14">
        <v>0</v>
      </c>
    </row>
    <row r="18" spans="1:5" ht="24" customHeight="1">
      <c r="A18" s="26" t="s">
        <v>28</v>
      </c>
      <c r="B18" s="27">
        <v>171305.73</v>
      </c>
      <c r="C18" s="27"/>
      <c r="D18" s="27"/>
      <c r="E18" s="27">
        <v>133305.73000000001</v>
      </c>
    </row>
    <row r="19" spans="1:5" ht="24" customHeight="1">
      <c r="A19" s="26" t="s">
        <v>29</v>
      </c>
      <c r="B19" s="27">
        <v>73847.89</v>
      </c>
      <c r="C19" s="27"/>
      <c r="D19" s="27"/>
      <c r="E19" s="27">
        <v>27252.89</v>
      </c>
    </row>
    <row r="20" spans="1:5" ht="24" customHeight="1">
      <c r="A20" s="26" t="s">
        <v>30</v>
      </c>
      <c r="B20" s="27">
        <v>97457.84</v>
      </c>
      <c r="C20" s="27"/>
      <c r="D20" s="27"/>
      <c r="E20" s="27">
        <v>106052.84</v>
      </c>
    </row>
    <row r="21" spans="1:5" ht="24" customHeight="1">
      <c r="A21" s="13" t="s">
        <v>31</v>
      </c>
      <c r="B21" s="14">
        <v>101000</v>
      </c>
      <c r="C21" s="14"/>
      <c r="D21" s="14"/>
      <c r="E21" s="14">
        <v>101458.85</v>
      </c>
    </row>
    <row r="22" spans="1:5" ht="24" customHeight="1">
      <c r="A22" s="13" t="s">
        <v>32</v>
      </c>
      <c r="B22" s="14">
        <v>0</v>
      </c>
      <c r="C22" s="14"/>
      <c r="D22" s="14"/>
      <c r="E22" s="14">
        <v>0</v>
      </c>
    </row>
    <row r="23" spans="1:5" ht="24" customHeight="1">
      <c r="A23" s="13" t="s">
        <v>33</v>
      </c>
      <c r="B23" s="14">
        <v>0</v>
      </c>
      <c r="C23" s="14"/>
      <c r="D23" s="14"/>
      <c r="E23" s="14">
        <v>0</v>
      </c>
    </row>
    <row r="24" spans="1:5" ht="24" customHeight="1">
      <c r="A24" s="13" t="s">
        <v>34</v>
      </c>
      <c r="B24" s="14">
        <v>0</v>
      </c>
      <c r="C24" s="14"/>
      <c r="D24" s="14"/>
      <c r="E24" s="14">
        <v>0</v>
      </c>
    </row>
    <row r="25" spans="1:5" ht="24" customHeight="1">
      <c r="A25" s="13" t="s">
        <v>35</v>
      </c>
      <c r="B25" s="14">
        <v>0</v>
      </c>
      <c r="C25" s="14"/>
      <c r="D25" s="14"/>
      <c r="E25" s="14">
        <v>0</v>
      </c>
    </row>
    <row r="26" spans="1:5" ht="24" customHeight="1">
      <c r="A26" s="13" t="s">
        <v>37</v>
      </c>
      <c r="B26" s="14">
        <v>0</v>
      </c>
      <c r="C26" s="14"/>
      <c r="D26" s="14"/>
      <c r="E26" s="14">
        <v>0</v>
      </c>
    </row>
    <row r="27" spans="1:5" ht="24" customHeight="1">
      <c r="A27" s="13" t="s">
        <v>39</v>
      </c>
      <c r="B27" s="14">
        <v>0</v>
      </c>
      <c r="C27" s="14"/>
      <c r="D27" s="14"/>
      <c r="E27" s="14">
        <v>0</v>
      </c>
    </row>
    <row r="28" spans="1:5" ht="24" customHeight="1">
      <c r="A28" s="25" t="s">
        <v>49</v>
      </c>
      <c r="B28" s="25">
        <v>1295554.72</v>
      </c>
      <c r="C28" s="25"/>
      <c r="D28" s="25"/>
      <c r="E28" s="25">
        <v>1443078.58</v>
      </c>
    </row>
    <row r="29" spans="1:5" ht="24" customHeight="1">
      <c r="A29" s="25" t="s">
        <v>47</v>
      </c>
      <c r="B29" s="25"/>
      <c r="C29" s="25"/>
      <c r="D29" s="25"/>
      <c r="E29" s="25"/>
    </row>
    <row r="30" spans="1:5" ht="24" customHeight="1">
      <c r="A30" s="25" t="s">
        <v>6</v>
      </c>
      <c r="B30" s="25">
        <v>200000</v>
      </c>
      <c r="C30" s="25"/>
      <c r="D30" s="25"/>
      <c r="E30" s="25">
        <v>200000</v>
      </c>
    </row>
    <row r="31" spans="1:5" ht="24" customHeight="1">
      <c r="A31" s="25" t="s">
        <v>8</v>
      </c>
      <c r="B31" s="25">
        <v>50000</v>
      </c>
      <c r="C31" s="25"/>
      <c r="D31" s="25"/>
      <c r="E31" s="25">
        <v>50000</v>
      </c>
    </row>
    <row r="32" spans="1:5" ht="24" customHeight="1">
      <c r="A32" s="25" t="s">
        <v>10</v>
      </c>
      <c r="B32" s="25">
        <v>224034.57</v>
      </c>
      <c r="C32" s="25"/>
      <c r="D32" s="25"/>
      <c r="E32" s="25">
        <v>17550</v>
      </c>
    </row>
    <row r="33" spans="1:5" ht="24" customHeight="1">
      <c r="A33" s="25" t="s">
        <v>12</v>
      </c>
      <c r="B33" s="25">
        <v>0</v>
      </c>
      <c r="C33" s="25"/>
      <c r="D33" s="25"/>
      <c r="E33" s="25">
        <v>0</v>
      </c>
    </row>
    <row r="34" spans="1:5" ht="24" customHeight="1">
      <c r="A34" s="25" t="s">
        <v>14</v>
      </c>
      <c r="B34" s="25">
        <v>15445.99</v>
      </c>
      <c r="C34" s="25"/>
      <c r="D34" s="25"/>
      <c r="E34" s="25">
        <v>28952.17</v>
      </c>
    </row>
    <row r="35" spans="1:5" ht="24" customHeight="1">
      <c r="A35" s="25" t="s">
        <v>16</v>
      </c>
      <c r="B35" s="25">
        <v>7907.2</v>
      </c>
      <c r="C35" s="25"/>
      <c r="D35" s="25"/>
      <c r="E35" s="25">
        <v>38181.300000000003</v>
      </c>
    </row>
    <row r="36" spans="1:5" ht="24" customHeight="1">
      <c r="A36" s="25" t="s">
        <v>18</v>
      </c>
      <c r="B36" s="25">
        <v>2000</v>
      </c>
      <c r="C36" s="25"/>
      <c r="D36" s="25"/>
      <c r="E36" s="25">
        <v>3000</v>
      </c>
    </row>
    <row r="37" spans="1:5" ht="24" customHeight="1">
      <c r="A37" s="25" t="s">
        <v>20</v>
      </c>
      <c r="B37" s="25">
        <v>0</v>
      </c>
      <c r="C37" s="25"/>
      <c r="D37" s="25"/>
      <c r="E37" s="25">
        <v>0</v>
      </c>
    </row>
    <row r="38" spans="1:5" ht="24" customHeight="1">
      <c r="A38" s="25" t="s">
        <v>22</v>
      </c>
      <c r="B38" s="25">
        <v>10107.76</v>
      </c>
      <c r="C38" s="25"/>
      <c r="D38" s="25"/>
      <c r="E38" s="25">
        <v>19690.849999999999</v>
      </c>
    </row>
    <row r="39" spans="1:5" ht="24" customHeight="1">
      <c r="A39" s="25" t="s">
        <v>23</v>
      </c>
      <c r="B39" s="25">
        <v>0</v>
      </c>
      <c r="C39" s="25"/>
      <c r="D39" s="25"/>
      <c r="E39" s="25">
        <v>0</v>
      </c>
    </row>
    <row r="40" spans="1:5" ht="24" customHeight="1">
      <c r="A40" s="25" t="s">
        <v>24</v>
      </c>
      <c r="B40" s="25">
        <v>0</v>
      </c>
      <c r="C40" s="25"/>
      <c r="D40" s="25"/>
      <c r="E40" s="25">
        <v>0</v>
      </c>
    </row>
    <row r="41" spans="1:5" ht="24" customHeight="1">
      <c r="A41" s="25" t="s">
        <v>25</v>
      </c>
      <c r="B41" s="25">
        <v>0</v>
      </c>
      <c r="C41" s="25"/>
      <c r="D41" s="25"/>
      <c r="E41" s="25">
        <v>0</v>
      </c>
    </row>
    <row r="42" spans="1:5" ht="24" customHeight="1">
      <c r="A42" s="25" t="s">
        <v>36</v>
      </c>
      <c r="B42" s="25">
        <v>500000</v>
      </c>
      <c r="C42" s="25"/>
      <c r="D42" s="25"/>
      <c r="E42" s="25">
        <v>625000</v>
      </c>
    </row>
    <row r="43" spans="1:5" ht="24" customHeight="1">
      <c r="A43" s="25" t="s">
        <v>38</v>
      </c>
      <c r="B43" s="25">
        <v>0</v>
      </c>
      <c r="C43" s="25"/>
      <c r="D43" s="25"/>
      <c r="E43" s="25">
        <v>75000</v>
      </c>
    </row>
    <row r="44" spans="1:5" ht="24" customHeight="1">
      <c r="A44" s="25" t="s">
        <v>40</v>
      </c>
      <c r="B44" s="25">
        <v>40823.15</v>
      </c>
      <c r="C44" s="25"/>
      <c r="D44" s="25"/>
      <c r="E44" s="25">
        <v>65387.82</v>
      </c>
    </row>
    <row r="45" spans="1:5" ht="24" customHeight="1">
      <c r="A45" s="25" t="s">
        <v>41</v>
      </c>
      <c r="B45" s="25">
        <v>245236.05</v>
      </c>
      <c r="C45" s="25"/>
      <c r="D45" s="25"/>
      <c r="E45" s="25">
        <v>320316.44</v>
      </c>
    </row>
    <row r="46" spans="1:5" ht="24" customHeight="1">
      <c r="A46" s="25" t="s">
        <v>42</v>
      </c>
      <c r="B46" s="25">
        <v>786059.2</v>
      </c>
      <c r="C46" s="25"/>
      <c r="D46" s="25"/>
      <c r="E46" s="25">
        <v>1085704.26</v>
      </c>
    </row>
    <row r="47" spans="1:5" ht="24" customHeight="1">
      <c r="A47" s="25" t="s">
        <v>48</v>
      </c>
      <c r="B47" s="25">
        <v>1295554.72</v>
      </c>
      <c r="C47" s="25"/>
      <c r="D47" s="25"/>
      <c r="E47" s="25">
        <v>1443078.58</v>
      </c>
    </row>
    <row r="48" spans="1:5" ht="24" customHeight="1">
      <c r="A48" s="23" t="s">
        <v>50</v>
      </c>
      <c r="B48" s="24"/>
      <c r="C48" s="24"/>
      <c r="D48" s="24"/>
      <c r="E48" s="24" t="s">
        <v>51</v>
      </c>
    </row>
    <row r="49" spans="1:5" ht="24" customHeight="1">
      <c r="A49" s="23" t="s">
        <v>52</v>
      </c>
      <c r="B49" s="24"/>
      <c r="C49" s="24"/>
      <c r="D49" s="24"/>
      <c r="E49" s="24"/>
    </row>
    <row r="50" spans="1:5" ht="24" customHeight="1">
      <c r="A50" s="23" t="s">
        <v>53</v>
      </c>
      <c r="B50" s="24"/>
      <c r="C50" s="24"/>
      <c r="D50" s="24"/>
      <c r="E50" s="24"/>
    </row>
    <row r="51" spans="1:5" ht="24" customHeight="1">
      <c r="A51" s="23" t="s">
        <v>54</v>
      </c>
      <c r="B51" s="24"/>
      <c r="C51" s="24"/>
      <c r="D51" s="24"/>
      <c r="E51" s="24"/>
    </row>
    <row r="52" spans="1:5" ht="24" customHeight="1">
      <c r="A52" s="23" t="s">
        <v>55</v>
      </c>
      <c r="B52" s="24"/>
      <c r="C52" s="24"/>
      <c r="D52" s="24"/>
      <c r="E52" s="24"/>
    </row>
    <row r="53" spans="1:5" ht="24" customHeight="1">
      <c r="A53" s="23" t="s">
        <v>56</v>
      </c>
      <c r="B53" s="24"/>
      <c r="C53" s="24"/>
      <c r="D53" s="24"/>
      <c r="E53" s="24"/>
    </row>
    <row r="54" spans="1:5" ht="24" customHeight="1">
      <c r="A54" s="23" t="s">
        <v>57</v>
      </c>
      <c r="B54" s="24"/>
      <c r="C54" s="24"/>
      <c r="D54" s="24"/>
      <c r="E54" s="24"/>
    </row>
    <row r="55" spans="1:5" ht="24" customHeight="1">
      <c r="A55" s="23" t="s">
        <v>58</v>
      </c>
      <c r="B55" s="24"/>
      <c r="C55" s="24"/>
      <c r="D55" s="24"/>
      <c r="E55" s="24"/>
    </row>
    <row r="56" spans="1:5" ht="24" customHeight="1">
      <c r="A56" s="23" t="s">
        <v>59</v>
      </c>
      <c r="B56" s="24"/>
      <c r="C56" s="24"/>
      <c r="D56" s="24"/>
      <c r="E56" s="24"/>
    </row>
    <row r="57" spans="1:5" ht="24" customHeight="1">
      <c r="A57" s="23" t="s">
        <v>60</v>
      </c>
      <c r="B57" s="24"/>
      <c r="C57" s="24"/>
      <c r="D57" s="24"/>
      <c r="E57" s="24"/>
    </row>
    <row r="58" spans="1:5" ht="24" customHeight="1">
      <c r="A58" s="23" t="s">
        <v>61</v>
      </c>
      <c r="B58" s="24"/>
      <c r="C58" s="24"/>
      <c r="D58" s="24"/>
      <c r="E58" s="24"/>
    </row>
    <row r="59" spans="1:5" ht="24" customHeight="1">
      <c r="A59" s="23" t="s">
        <v>62</v>
      </c>
      <c r="B59" s="24"/>
      <c r="C59" s="24"/>
      <c r="D59" s="24"/>
      <c r="E59" s="24"/>
    </row>
    <row r="60" spans="1:5" ht="24" customHeight="1">
      <c r="A60" s="23" t="s">
        <v>63</v>
      </c>
      <c r="B60" s="24"/>
      <c r="C60" s="24"/>
      <c r="D60" s="24"/>
      <c r="E60" s="24" t="s">
        <v>51</v>
      </c>
    </row>
    <row r="61" spans="1:5" ht="24" customHeight="1">
      <c r="A61" s="28" t="s">
        <v>64</v>
      </c>
      <c r="B61" s="24"/>
      <c r="C61" s="24"/>
      <c r="D61" s="24"/>
      <c r="E61" s="24"/>
    </row>
    <row r="62" spans="1:5" ht="24" customHeight="1">
      <c r="A62" s="29" t="s">
        <v>65</v>
      </c>
      <c r="B62" s="24"/>
      <c r="C62" s="24"/>
      <c r="D62" s="24"/>
      <c r="E62" s="24"/>
    </row>
    <row r="63" spans="1:5" ht="24" customHeight="1">
      <c r="A63" s="29" t="s">
        <v>90</v>
      </c>
      <c r="B63" s="24"/>
      <c r="C63" s="24"/>
      <c r="D63" s="24"/>
      <c r="E63" s="24"/>
    </row>
    <row r="64" spans="1:5" ht="24" customHeight="1">
      <c r="A64" s="29" t="s">
        <v>89</v>
      </c>
      <c r="B64" s="24"/>
      <c r="C64" s="24"/>
      <c r="D64" s="24"/>
      <c r="E64" s="24"/>
    </row>
    <row r="65" spans="1:5" ht="24" customHeight="1">
      <c r="A65" s="29" t="s">
        <v>66</v>
      </c>
      <c r="B65" s="24"/>
      <c r="C65" s="24"/>
      <c r="D65" s="24"/>
      <c r="E65" s="24"/>
    </row>
    <row r="66" spans="1:5" ht="24" customHeight="1">
      <c r="A66" s="29" t="s">
        <v>67</v>
      </c>
      <c r="B66" s="24"/>
      <c r="C66" s="24"/>
      <c r="D66" s="24"/>
      <c r="E66" s="24"/>
    </row>
    <row r="67" spans="1:5" ht="24" customHeight="1">
      <c r="A67" s="29" t="s">
        <v>68</v>
      </c>
      <c r="B67" s="24"/>
      <c r="C67" s="24"/>
      <c r="D67" s="24"/>
      <c r="E67" s="24"/>
    </row>
    <row r="68" spans="1:5" ht="24" customHeight="1">
      <c r="A68" s="29" t="s">
        <v>69</v>
      </c>
      <c r="B68" s="24"/>
      <c r="C68" s="24"/>
      <c r="D68" s="24"/>
      <c r="E68" s="24"/>
    </row>
    <row r="69" spans="1:5" ht="24" customHeight="1">
      <c r="A69" s="28" t="s">
        <v>70</v>
      </c>
      <c r="B69" s="24"/>
      <c r="C69" s="24"/>
      <c r="D69" s="24"/>
      <c r="E69" s="24"/>
    </row>
    <row r="70" spans="1:5" ht="24" customHeight="1">
      <c r="A70" s="29" t="s">
        <v>71</v>
      </c>
      <c r="B70" s="24"/>
      <c r="C70" s="24"/>
      <c r="D70" s="24"/>
      <c r="E70" s="24"/>
    </row>
    <row r="71" spans="1:5" ht="24" customHeight="1">
      <c r="A71" s="29" t="s">
        <v>72</v>
      </c>
      <c r="B71" s="24"/>
      <c r="C71" s="24"/>
      <c r="D71" s="24"/>
      <c r="E71" s="24"/>
    </row>
    <row r="72" spans="1:5" ht="30" customHeight="1">
      <c r="A72" s="30" t="s">
        <v>73</v>
      </c>
      <c r="B72" s="24"/>
      <c r="C72" s="24"/>
      <c r="D72" s="24"/>
      <c r="E72" s="24"/>
    </row>
    <row r="73" spans="1:5" ht="24" customHeight="1">
      <c r="A73" s="29" t="s">
        <v>74</v>
      </c>
      <c r="B73" s="24"/>
      <c r="C73" s="24"/>
      <c r="D73" s="24"/>
      <c r="E73" s="24"/>
    </row>
    <row r="74" spans="1:5" ht="34.5" customHeight="1">
      <c r="A74" s="30" t="s">
        <v>75</v>
      </c>
      <c r="B74" s="24"/>
      <c r="C74" s="24"/>
      <c r="D74" s="24"/>
      <c r="E74" s="24"/>
    </row>
    <row r="75" spans="1:5" ht="24" customHeight="1">
      <c r="A75" s="29" t="s">
        <v>76</v>
      </c>
      <c r="B75" s="24"/>
      <c r="C75" s="24"/>
      <c r="D75" s="24"/>
      <c r="E75" s="24"/>
    </row>
    <row r="76" spans="1:5" ht="24" customHeight="1">
      <c r="A76" s="29" t="s">
        <v>77</v>
      </c>
      <c r="B76" s="24"/>
      <c r="C76" s="24"/>
      <c r="D76" s="24"/>
      <c r="E76" s="24"/>
    </row>
    <row r="77" spans="1:5" ht="24" customHeight="1">
      <c r="A77" s="29" t="s">
        <v>78</v>
      </c>
      <c r="B77" s="24"/>
      <c r="C77" s="24"/>
      <c r="D77" s="24"/>
      <c r="E77" s="24"/>
    </row>
    <row r="78" spans="1:5" ht="24" customHeight="1">
      <c r="A78" s="28" t="s">
        <v>79</v>
      </c>
      <c r="B78" s="24"/>
      <c r="C78" s="24"/>
      <c r="D78" s="24"/>
      <c r="E78" s="24"/>
    </row>
    <row r="79" spans="1:5" ht="24" customHeight="1">
      <c r="A79" s="29" t="s">
        <v>80</v>
      </c>
      <c r="B79" s="24"/>
      <c r="C79" s="24"/>
      <c r="D79" s="24"/>
      <c r="E79" s="24"/>
    </row>
    <row r="80" spans="1:5" ht="24" customHeight="1">
      <c r="A80" s="29" t="s">
        <v>81</v>
      </c>
      <c r="B80" s="24"/>
      <c r="C80" s="24"/>
      <c r="D80" s="24"/>
      <c r="E80" s="24"/>
    </row>
    <row r="81" spans="1:5" ht="24" customHeight="1">
      <c r="A81" s="29" t="s">
        <v>82</v>
      </c>
      <c r="B81" s="24"/>
      <c r="C81" s="24"/>
      <c r="D81" s="24"/>
      <c r="E81" s="24"/>
    </row>
    <row r="82" spans="1:5" ht="24" customHeight="1">
      <c r="A82" s="29" t="s">
        <v>83</v>
      </c>
      <c r="B82" s="24"/>
      <c r="C82" s="24"/>
      <c r="D82" s="24"/>
      <c r="E82" s="24"/>
    </row>
    <row r="83" spans="1:5" ht="24" customHeight="1">
      <c r="A83" s="29" t="s">
        <v>84</v>
      </c>
      <c r="B83" s="24"/>
      <c r="C83" s="24"/>
      <c r="D83" s="24"/>
      <c r="E83" s="24"/>
    </row>
    <row r="84" spans="1:5" ht="24" customHeight="1">
      <c r="A84" s="29" t="s">
        <v>85</v>
      </c>
      <c r="B84" s="24"/>
      <c r="C84" s="24"/>
      <c r="D84" s="24"/>
      <c r="E84" s="24"/>
    </row>
    <row r="85" spans="1:5" ht="24" customHeight="1">
      <c r="A85" s="29" t="s">
        <v>86</v>
      </c>
      <c r="B85" s="24"/>
      <c r="C85" s="24"/>
      <c r="D85" s="24"/>
      <c r="E85" s="24"/>
    </row>
    <row r="86" spans="1:5" ht="24" customHeight="1">
      <c r="A86" s="28" t="s">
        <v>87</v>
      </c>
      <c r="B86" s="24"/>
      <c r="C86" s="24"/>
      <c r="D86" s="24"/>
      <c r="E86" s="24"/>
    </row>
    <row r="87" spans="1:5" ht="24" customHeight="1">
      <c r="A87" s="28" t="s">
        <v>88</v>
      </c>
      <c r="B87" s="24"/>
      <c r="C87" s="24"/>
      <c r="D87" s="24"/>
      <c r="E87" s="24"/>
    </row>
    <row r="88" spans="1:5" ht="24" customHeight="1">
      <c r="A88" s="23" t="s">
        <v>91</v>
      </c>
      <c r="B88" s="24"/>
      <c r="C88" s="24"/>
      <c r="D88" s="24"/>
      <c r="E88" s="24"/>
    </row>
  </sheetData>
  <mergeCells count="4">
    <mergeCell ref="A1:E1"/>
    <mergeCell ref="C3:D3"/>
    <mergeCell ref="B3:B4"/>
    <mergeCell ref="E3:E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topLeftCell="D1" workbookViewId="0">
      <selection activeCell="L6" sqref="L6"/>
    </sheetView>
  </sheetViews>
  <sheetFormatPr defaultRowHeight="13.5"/>
  <cols>
    <col min="1" max="1" width="37.375" customWidth="1"/>
    <col min="2" max="2" width="16.125" style="15" bestFit="1" customWidth="1"/>
    <col min="3" max="3" width="16.125" style="15" customWidth="1"/>
    <col min="4" max="4" width="18.875" style="15" customWidth="1"/>
    <col min="5" max="5" width="16.125" style="15" bestFit="1" customWidth="1"/>
    <col min="6" max="6" width="15.875" customWidth="1"/>
    <col min="7" max="7" width="48.75" customWidth="1"/>
    <col min="8" max="8" width="22.875" customWidth="1"/>
    <col min="9" max="9" width="13.125" customWidth="1"/>
    <col min="10" max="10" width="14.5" customWidth="1"/>
    <col min="11" max="11" width="12.25" customWidth="1"/>
    <col min="254" max="254" width="18.5" bestFit="1" customWidth="1"/>
    <col min="255" max="255" width="3.5" bestFit="1" customWidth="1"/>
    <col min="256" max="257" width="16.125" bestFit="1" customWidth="1"/>
    <col min="258" max="258" width="34" bestFit="1" customWidth="1"/>
    <col min="259" max="259" width="3.5" bestFit="1" customWidth="1"/>
    <col min="260" max="261" width="16.125" bestFit="1" customWidth="1"/>
    <col min="510" max="510" width="18.5" bestFit="1" customWidth="1"/>
    <col min="511" max="511" width="3.5" bestFit="1" customWidth="1"/>
    <col min="512" max="513" width="16.125" bestFit="1" customWidth="1"/>
    <col min="514" max="514" width="34" bestFit="1" customWidth="1"/>
    <col min="515" max="515" width="3.5" bestFit="1" customWidth="1"/>
    <col min="516" max="517" width="16.125" bestFit="1" customWidth="1"/>
    <col min="766" max="766" width="18.5" bestFit="1" customWidth="1"/>
    <col min="767" max="767" width="3.5" bestFit="1" customWidth="1"/>
    <col min="768" max="769" width="16.125" bestFit="1" customWidth="1"/>
    <col min="770" max="770" width="34" bestFit="1" customWidth="1"/>
    <col min="771" max="771" width="3.5" bestFit="1" customWidth="1"/>
    <col min="772" max="773" width="16.125" bestFit="1" customWidth="1"/>
    <col min="1022" max="1022" width="18.5" bestFit="1" customWidth="1"/>
    <col min="1023" max="1023" width="3.5" bestFit="1" customWidth="1"/>
    <col min="1024" max="1025" width="16.125" bestFit="1" customWidth="1"/>
    <col min="1026" max="1026" width="34" bestFit="1" customWidth="1"/>
    <col min="1027" max="1027" width="3.5" bestFit="1" customWidth="1"/>
    <col min="1028" max="1029" width="16.125" bestFit="1" customWidth="1"/>
    <col min="1278" max="1278" width="18.5" bestFit="1" customWidth="1"/>
    <col min="1279" max="1279" width="3.5" bestFit="1" customWidth="1"/>
    <col min="1280" max="1281" width="16.125" bestFit="1" customWidth="1"/>
    <col min="1282" max="1282" width="34" bestFit="1" customWidth="1"/>
    <col min="1283" max="1283" width="3.5" bestFit="1" customWidth="1"/>
    <col min="1284" max="1285" width="16.125" bestFit="1" customWidth="1"/>
    <col min="1534" max="1534" width="18.5" bestFit="1" customWidth="1"/>
    <col min="1535" max="1535" width="3.5" bestFit="1" customWidth="1"/>
    <col min="1536" max="1537" width="16.125" bestFit="1" customWidth="1"/>
    <col min="1538" max="1538" width="34" bestFit="1" customWidth="1"/>
    <col min="1539" max="1539" width="3.5" bestFit="1" customWidth="1"/>
    <col min="1540" max="1541" width="16.125" bestFit="1" customWidth="1"/>
    <col min="1790" max="1790" width="18.5" bestFit="1" customWidth="1"/>
    <col min="1791" max="1791" width="3.5" bestFit="1" customWidth="1"/>
    <col min="1792" max="1793" width="16.125" bestFit="1" customWidth="1"/>
    <col min="1794" max="1794" width="34" bestFit="1" customWidth="1"/>
    <col min="1795" max="1795" width="3.5" bestFit="1" customWidth="1"/>
    <col min="1796" max="1797" width="16.125" bestFit="1" customWidth="1"/>
    <col min="2046" max="2046" width="18.5" bestFit="1" customWidth="1"/>
    <col min="2047" max="2047" width="3.5" bestFit="1" customWidth="1"/>
    <col min="2048" max="2049" width="16.125" bestFit="1" customWidth="1"/>
    <col min="2050" max="2050" width="34" bestFit="1" customWidth="1"/>
    <col min="2051" max="2051" width="3.5" bestFit="1" customWidth="1"/>
    <col min="2052" max="2053" width="16.125" bestFit="1" customWidth="1"/>
    <col min="2302" max="2302" width="18.5" bestFit="1" customWidth="1"/>
    <col min="2303" max="2303" width="3.5" bestFit="1" customWidth="1"/>
    <col min="2304" max="2305" width="16.125" bestFit="1" customWidth="1"/>
    <col min="2306" max="2306" width="34" bestFit="1" customWidth="1"/>
    <col min="2307" max="2307" width="3.5" bestFit="1" customWidth="1"/>
    <col min="2308" max="2309" width="16.125" bestFit="1" customWidth="1"/>
    <col min="2558" max="2558" width="18.5" bestFit="1" customWidth="1"/>
    <col min="2559" max="2559" width="3.5" bestFit="1" customWidth="1"/>
    <col min="2560" max="2561" width="16.125" bestFit="1" customWidth="1"/>
    <col min="2562" max="2562" width="34" bestFit="1" customWidth="1"/>
    <col min="2563" max="2563" width="3.5" bestFit="1" customWidth="1"/>
    <col min="2564" max="2565" width="16.125" bestFit="1" customWidth="1"/>
    <col min="2814" max="2814" width="18.5" bestFit="1" customWidth="1"/>
    <col min="2815" max="2815" width="3.5" bestFit="1" customWidth="1"/>
    <col min="2816" max="2817" width="16.125" bestFit="1" customWidth="1"/>
    <col min="2818" max="2818" width="34" bestFit="1" customWidth="1"/>
    <col min="2819" max="2819" width="3.5" bestFit="1" customWidth="1"/>
    <col min="2820" max="2821" width="16.125" bestFit="1" customWidth="1"/>
    <col min="3070" max="3070" width="18.5" bestFit="1" customWidth="1"/>
    <col min="3071" max="3071" width="3.5" bestFit="1" customWidth="1"/>
    <col min="3072" max="3073" width="16.125" bestFit="1" customWidth="1"/>
    <col min="3074" max="3074" width="34" bestFit="1" customWidth="1"/>
    <col min="3075" max="3075" width="3.5" bestFit="1" customWidth="1"/>
    <col min="3076" max="3077" width="16.125" bestFit="1" customWidth="1"/>
    <col min="3326" max="3326" width="18.5" bestFit="1" customWidth="1"/>
    <col min="3327" max="3327" width="3.5" bestFit="1" customWidth="1"/>
    <col min="3328" max="3329" width="16.125" bestFit="1" customWidth="1"/>
    <col min="3330" max="3330" width="34" bestFit="1" customWidth="1"/>
    <col min="3331" max="3331" width="3.5" bestFit="1" customWidth="1"/>
    <col min="3332" max="3333" width="16.125" bestFit="1" customWidth="1"/>
    <col min="3582" max="3582" width="18.5" bestFit="1" customWidth="1"/>
    <col min="3583" max="3583" width="3.5" bestFit="1" customWidth="1"/>
    <col min="3584" max="3585" width="16.125" bestFit="1" customWidth="1"/>
    <col min="3586" max="3586" width="34" bestFit="1" customWidth="1"/>
    <col min="3587" max="3587" width="3.5" bestFit="1" customWidth="1"/>
    <col min="3588" max="3589" width="16.125" bestFit="1" customWidth="1"/>
    <col min="3838" max="3838" width="18.5" bestFit="1" customWidth="1"/>
    <col min="3839" max="3839" width="3.5" bestFit="1" customWidth="1"/>
    <col min="3840" max="3841" width="16.125" bestFit="1" customWidth="1"/>
    <col min="3842" max="3842" width="34" bestFit="1" customWidth="1"/>
    <col min="3843" max="3843" width="3.5" bestFit="1" customWidth="1"/>
    <col min="3844" max="3845" width="16.125" bestFit="1" customWidth="1"/>
    <col min="4094" max="4094" width="18.5" bestFit="1" customWidth="1"/>
    <col min="4095" max="4095" width="3.5" bestFit="1" customWidth="1"/>
    <col min="4096" max="4097" width="16.125" bestFit="1" customWidth="1"/>
    <col min="4098" max="4098" width="34" bestFit="1" customWidth="1"/>
    <col min="4099" max="4099" width="3.5" bestFit="1" customWidth="1"/>
    <col min="4100" max="4101" width="16.125" bestFit="1" customWidth="1"/>
    <col min="4350" max="4350" width="18.5" bestFit="1" customWidth="1"/>
    <col min="4351" max="4351" width="3.5" bestFit="1" customWidth="1"/>
    <col min="4352" max="4353" width="16.125" bestFit="1" customWidth="1"/>
    <col min="4354" max="4354" width="34" bestFit="1" customWidth="1"/>
    <col min="4355" max="4355" width="3.5" bestFit="1" customWidth="1"/>
    <col min="4356" max="4357" width="16.125" bestFit="1" customWidth="1"/>
    <col min="4606" max="4606" width="18.5" bestFit="1" customWidth="1"/>
    <col min="4607" max="4607" width="3.5" bestFit="1" customWidth="1"/>
    <col min="4608" max="4609" width="16.125" bestFit="1" customWidth="1"/>
    <col min="4610" max="4610" width="34" bestFit="1" customWidth="1"/>
    <col min="4611" max="4611" width="3.5" bestFit="1" customWidth="1"/>
    <col min="4612" max="4613" width="16.125" bestFit="1" customWidth="1"/>
    <col min="4862" max="4862" width="18.5" bestFit="1" customWidth="1"/>
    <col min="4863" max="4863" width="3.5" bestFit="1" customWidth="1"/>
    <col min="4864" max="4865" width="16.125" bestFit="1" customWidth="1"/>
    <col min="4866" max="4866" width="34" bestFit="1" customWidth="1"/>
    <col min="4867" max="4867" width="3.5" bestFit="1" customWidth="1"/>
    <col min="4868" max="4869" width="16.125" bestFit="1" customWidth="1"/>
    <col min="5118" max="5118" width="18.5" bestFit="1" customWidth="1"/>
    <col min="5119" max="5119" width="3.5" bestFit="1" customWidth="1"/>
    <col min="5120" max="5121" width="16.125" bestFit="1" customWidth="1"/>
    <col min="5122" max="5122" width="34" bestFit="1" customWidth="1"/>
    <col min="5123" max="5123" width="3.5" bestFit="1" customWidth="1"/>
    <col min="5124" max="5125" width="16.125" bestFit="1" customWidth="1"/>
    <col min="5374" max="5374" width="18.5" bestFit="1" customWidth="1"/>
    <col min="5375" max="5375" width="3.5" bestFit="1" customWidth="1"/>
    <col min="5376" max="5377" width="16.125" bestFit="1" customWidth="1"/>
    <col min="5378" max="5378" width="34" bestFit="1" customWidth="1"/>
    <col min="5379" max="5379" width="3.5" bestFit="1" customWidth="1"/>
    <col min="5380" max="5381" width="16.125" bestFit="1" customWidth="1"/>
    <col min="5630" max="5630" width="18.5" bestFit="1" customWidth="1"/>
    <col min="5631" max="5631" width="3.5" bestFit="1" customWidth="1"/>
    <col min="5632" max="5633" width="16.125" bestFit="1" customWidth="1"/>
    <col min="5634" max="5634" width="34" bestFit="1" customWidth="1"/>
    <col min="5635" max="5635" width="3.5" bestFit="1" customWidth="1"/>
    <col min="5636" max="5637" width="16.125" bestFit="1" customWidth="1"/>
    <col min="5886" max="5886" width="18.5" bestFit="1" customWidth="1"/>
    <col min="5887" max="5887" width="3.5" bestFit="1" customWidth="1"/>
    <col min="5888" max="5889" width="16.125" bestFit="1" customWidth="1"/>
    <col min="5890" max="5890" width="34" bestFit="1" customWidth="1"/>
    <col min="5891" max="5891" width="3.5" bestFit="1" customWidth="1"/>
    <col min="5892" max="5893" width="16.125" bestFit="1" customWidth="1"/>
    <col min="6142" max="6142" width="18.5" bestFit="1" customWidth="1"/>
    <col min="6143" max="6143" width="3.5" bestFit="1" customWidth="1"/>
    <col min="6144" max="6145" width="16.125" bestFit="1" customWidth="1"/>
    <col min="6146" max="6146" width="34" bestFit="1" customWidth="1"/>
    <col min="6147" max="6147" width="3.5" bestFit="1" customWidth="1"/>
    <col min="6148" max="6149" width="16.125" bestFit="1" customWidth="1"/>
    <col min="6398" max="6398" width="18.5" bestFit="1" customWidth="1"/>
    <col min="6399" max="6399" width="3.5" bestFit="1" customWidth="1"/>
    <col min="6400" max="6401" width="16.125" bestFit="1" customWidth="1"/>
    <col min="6402" max="6402" width="34" bestFit="1" customWidth="1"/>
    <col min="6403" max="6403" width="3.5" bestFit="1" customWidth="1"/>
    <col min="6404" max="6405" width="16.125" bestFit="1" customWidth="1"/>
    <col min="6654" max="6654" width="18.5" bestFit="1" customWidth="1"/>
    <col min="6655" max="6655" width="3.5" bestFit="1" customWidth="1"/>
    <col min="6656" max="6657" width="16.125" bestFit="1" customWidth="1"/>
    <col min="6658" max="6658" width="34" bestFit="1" customWidth="1"/>
    <col min="6659" max="6659" width="3.5" bestFit="1" customWidth="1"/>
    <col min="6660" max="6661" width="16.125" bestFit="1" customWidth="1"/>
    <col min="6910" max="6910" width="18.5" bestFit="1" customWidth="1"/>
    <col min="6911" max="6911" width="3.5" bestFit="1" customWidth="1"/>
    <col min="6912" max="6913" width="16.125" bestFit="1" customWidth="1"/>
    <col min="6914" max="6914" width="34" bestFit="1" customWidth="1"/>
    <col min="6915" max="6915" width="3.5" bestFit="1" customWidth="1"/>
    <col min="6916" max="6917" width="16.125" bestFit="1" customWidth="1"/>
    <col min="7166" max="7166" width="18.5" bestFit="1" customWidth="1"/>
    <col min="7167" max="7167" width="3.5" bestFit="1" customWidth="1"/>
    <col min="7168" max="7169" width="16.125" bestFit="1" customWidth="1"/>
    <col min="7170" max="7170" width="34" bestFit="1" customWidth="1"/>
    <col min="7171" max="7171" width="3.5" bestFit="1" customWidth="1"/>
    <col min="7172" max="7173" width="16.125" bestFit="1" customWidth="1"/>
    <col min="7422" max="7422" width="18.5" bestFit="1" customWidth="1"/>
    <col min="7423" max="7423" width="3.5" bestFit="1" customWidth="1"/>
    <col min="7424" max="7425" width="16.125" bestFit="1" customWidth="1"/>
    <col min="7426" max="7426" width="34" bestFit="1" customWidth="1"/>
    <col min="7427" max="7427" width="3.5" bestFit="1" customWidth="1"/>
    <col min="7428" max="7429" width="16.125" bestFit="1" customWidth="1"/>
    <col min="7678" max="7678" width="18.5" bestFit="1" customWidth="1"/>
    <col min="7679" max="7679" width="3.5" bestFit="1" customWidth="1"/>
    <col min="7680" max="7681" width="16.125" bestFit="1" customWidth="1"/>
    <col min="7682" max="7682" width="34" bestFit="1" customWidth="1"/>
    <col min="7683" max="7683" width="3.5" bestFit="1" customWidth="1"/>
    <col min="7684" max="7685" width="16.125" bestFit="1" customWidth="1"/>
    <col min="7934" max="7934" width="18.5" bestFit="1" customWidth="1"/>
    <col min="7935" max="7935" width="3.5" bestFit="1" customWidth="1"/>
    <col min="7936" max="7937" width="16.125" bestFit="1" customWidth="1"/>
    <col min="7938" max="7938" width="34" bestFit="1" customWidth="1"/>
    <col min="7939" max="7939" width="3.5" bestFit="1" customWidth="1"/>
    <col min="7940" max="7941" width="16.125" bestFit="1" customWidth="1"/>
    <col min="8190" max="8190" width="18.5" bestFit="1" customWidth="1"/>
    <col min="8191" max="8191" width="3.5" bestFit="1" customWidth="1"/>
    <col min="8192" max="8193" width="16.125" bestFit="1" customWidth="1"/>
    <col min="8194" max="8194" width="34" bestFit="1" customWidth="1"/>
    <col min="8195" max="8195" width="3.5" bestFit="1" customWidth="1"/>
    <col min="8196" max="8197" width="16.125" bestFit="1" customWidth="1"/>
    <col min="8446" max="8446" width="18.5" bestFit="1" customWidth="1"/>
    <col min="8447" max="8447" width="3.5" bestFit="1" customWidth="1"/>
    <col min="8448" max="8449" width="16.125" bestFit="1" customWidth="1"/>
    <col min="8450" max="8450" width="34" bestFit="1" customWidth="1"/>
    <col min="8451" max="8451" width="3.5" bestFit="1" customWidth="1"/>
    <col min="8452" max="8453" width="16.125" bestFit="1" customWidth="1"/>
    <col min="8702" max="8702" width="18.5" bestFit="1" customWidth="1"/>
    <col min="8703" max="8703" width="3.5" bestFit="1" customWidth="1"/>
    <col min="8704" max="8705" width="16.125" bestFit="1" customWidth="1"/>
    <col min="8706" max="8706" width="34" bestFit="1" customWidth="1"/>
    <col min="8707" max="8707" width="3.5" bestFit="1" customWidth="1"/>
    <col min="8708" max="8709" width="16.125" bestFit="1" customWidth="1"/>
    <col min="8958" max="8958" width="18.5" bestFit="1" customWidth="1"/>
    <col min="8959" max="8959" width="3.5" bestFit="1" customWidth="1"/>
    <col min="8960" max="8961" width="16.125" bestFit="1" customWidth="1"/>
    <col min="8962" max="8962" width="34" bestFit="1" customWidth="1"/>
    <col min="8963" max="8963" width="3.5" bestFit="1" customWidth="1"/>
    <col min="8964" max="8965" width="16.125" bestFit="1" customWidth="1"/>
    <col min="9214" max="9214" width="18.5" bestFit="1" customWidth="1"/>
    <col min="9215" max="9215" width="3.5" bestFit="1" customWidth="1"/>
    <col min="9216" max="9217" width="16.125" bestFit="1" customWidth="1"/>
    <col min="9218" max="9218" width="34" bestFit="1" customWidth="1"/>
    <col min="9219" max="9219" width="3.5" bestFit="1" customWidth="1"/>
    <col min="9220" max="9221" width="16.125" bestFit="1" customWidth="1"/>
    <col min="9470" max="9470" width="18.5" bestFit="1" customWidth="1"/>
    <col min="9471" max="9471" width="3.5" bestFit="1" customWidth="1"/>
    <col min="9472" max="9473" width="16.125" bestFit="1" customWidth="1"/>
    <col min="9474" max="9474" width="34" bestFit="1" customWidth="1"/>
    <col min="9475" max="9475" width="3.5" bestFit="1" customWidth="1"/>
    <col min="9476" max="9477" width="16.125" bestFit="1" customWidth="1"/>
    <col min="9726" max="9726" width="18.5" bestFit="1" customWidth="1"/>
    <col min="9727" max="9727" width="3.5" bestFit="1" customWidth="1"/>
    <col min="9728" max="9729" width="16.125" bestFit="1" customWidth="1"/>
    <col min="9730" max="9730" width="34" bestFit="1" customWidth="1"/>
    <col min="9731" max="9731" width="3.5" bestFit="1" customWidth="1"/>
    <col min="9732" max="9733" width="16.125" bestFit="1" customWidth="1"/>
    <col min="9982" max="9982" width="18.5" bestFit="1" customWidth="1"/>
    <col min="9983" max="9983" width="3.5" bestFit="1" customWidth="1"/>
    <col min="9984" max="9985" width="16.125" bestFit="1" customWidth="1"/>
    <col min="9986" max="9986" width="34" bestFit="1" customWidth="1"/>
    <col min="9987" max="9987" width="3.5" bestFit="1" customWidth="1"/>
    <col min="9988" max="9989" width="16.125" bestFit="1" customWidth="1"/>
    <col min="10238" max="10238" width="18.5" bestFit="1" customWidth="1"/>
    <col min="10239" max="10239" width="3.5" bestFit="1" customWidth="1"/>
    <col min="10240" max="10241" width="16.125" bestFit="1" customWidth="1"/>
    <col min="10242" max="10242" width="34" bestFit="1" customWidth="1"/>
    <col min="10243" max="10243" width="3.5" bestFit="1" customWidth="1"/>
    <col min="10244" max="10245" width="16.125" bestFit="1" customWidth="1"/>
    <col min="10494" max="10494" width="18.5" bestFit="1" customWidth="1"/>
    <col min="10495" max="10495" width="3.5" bestFit="1" customWidth="1"/>
    <col min="10496" max="10497" width="16.125" bestFit="1" customWidth="1"/>
    <col min="10498" max="10498" width="34" bestFit="1" customWidth="1"/>
    <col min="10499" max="10499" width="3.5" bestFit="1" customWidth="1"/>
    <col min="10500" max="10501" width="16.125" bestFit="1" customWidth="1"/>
    <col min="10750" max="10750" width="18.5" bestFit="1" customWidth="1"/>
    <col min="10751" max="10751" width="3.5" bestFit="1" customWidth="1"/>
    <col min="10752" max="10753" width="16.125" bestFit="1" customWidth="1"/>
    <col min="10754" max="10754" width="34" bestFit="1" customWidth="1"/>
    <col min="10755" max="10755" width="3.5" bestFit="1" customWidth="1"/>
    <col min="10756" max="10757" width="16.125" bestFit="1" customWidth="1"/>
    <col min="11006" max="11006" width="18.5" bestFit="1" customWidth="1"/>
    <col min="11007" max="11007" width="3.5" bestFit="1" customWidth="1"/>
    <col min="11008" max="11009" width="16.125" bestFit="1" customWidth="1"/>
    <col min="11010" max="11010" width="34" bestFit="1" customWidth="1"/>
    <col min="11011" max="11011" width="3.5" bestFit="1" customWidth="1"/>
    <col min="11012" max="11013" width="16.125" bestFit="1" customWidth="1"/>
    <col min="11262" max="11262" width="18.5" bestFit="1" customWidth="1"/>
    <col min="11263" max="11263" width="3.5" bestFit="1" customWidth="1"/>
    <col min="11264" max="11265" width="16.125" bestFit="1" customWidth="1"/>
    <col min="11266" max="11266" width="34" bestFit="1" customWidth="1"/>
    <col min="11267" max="11267" width="3.5" bestFit="1" customWidth="1"/>
    <col min="11268" max="11269" width="16.125" bestFit="1" customWidth="1"/>
    <col min="11518" max="11518" width="18.5" bestFit="1" customWidth="1"/>
    <col min="11519" max="11519" width="3.5" bestFit="1" customWidth="1"/>
    <col min="11520" max="11521" width="16.125" bestFit="1" customWidth="1"/>
    <col min="11522" max="11522" width="34" bestFit="1" customWidth="1"/>
    <col min="11523" max="11523" width="3.5" bestFit="1" customWidth="1"/>
    <col min="11524" max="11525" width="16.125" bestFit="1" customWidth="1"/>
    <col min="11774" max="11774" width="18.5" bestFit="1" customWidth="1"/>
    <col min="11775" max="11775" width="3.5" bestFit="1" customWidth="1"/>
    <col min="11776" max="11777" width="16.125" bestFit="1" customWidth="1"/>
    <col min="11778" max="11778" width="34" bestFit="1" customWidth="1"/>
    <col min="11779" max="11779" width="3.5" bestFit="1" customWidth="1"/>
    <col min="11780" max="11781" width="16.125" bestFit="1" customWidth="1"/>
    <col min="12030" max="12030" width="18.5" bestFit="1" customWidth="1"/>
    <col min="12031" max="12031" width="3.5" bestFit="1" customWidth="1"/>
    <col min="12032" max="12033" width="16.125" bestFit="1" customWidth="1"/>
    <col min="12034" max="12034" width="34" bestFit="1" customWidth="1"/>
    <col min="12035" max="12035" width="3.5" bestFit="1" customWidth="1"/>
    <col min="12036" max="12037" width="16.125" bestFit="1" customWidth="1"/>
    <col min="12286" max="12286" width="18.5" bestFit="1" customWidth="1"/>
    <col min="12287" max="12287" width="3.5" bestFit="1" customWidth="1"/>
    <col min="12288" max="12289" width="16.125" bestFit="1" customWidth="1"/>
    <col min="12290" max="12290" width="34" bestFit="1" customWidth="1"/>
    <col min="12291" max="12291" width="3.5" bestFit="1" customWidth="1"/>
    <col min="12292" max="12293" width="16.125" bestFit="1" customWidth="1"/>
    <col min="12542" max="12542" width="18.5" bestFit="1" customWidth="1"/>
    <col min="12543" max="12543" width="3.5" bestFit="1" customWidth="1"/>
    <col min="12544" max="12545" width="16.125" bestFit="1" customWidth="1"/>
    <col min="12546" max="12546" width="34" bestFit="1" customWidth="1"/>
    <col min="12547" max="12547" width="3.5" bestFit="1" customWidth="1"/>
    <col min="12548" max="12549" width="16.125" bestFit="1" customWidth="1"/>
    <col min="12798" max="12798" width="18.5" bestFit="1" customWidth="1"/>
    <col min="12799" max="12799" width="3.5" bestFit="1" customWidth="1"/>
    <col min="12800" max="12801" width="16.125" bestFit="1" customWidth="1"/>
    <col min="12802" max="12802" width="34" bestFit="1" customWidth="1"/>
    <col min="12803" max="12803" width="3.5" bestFit="1" customWidth="1"/>
    <col min="12804" max="12805" width="16.125" bestFit="1" customWidth="1"/>
    <col min="13054" max="13054" width="18.5" bestFit="1" customWidth="1"/>
    <col min="13055" max="13055" width="3.5" bestFit="1" customWidth="1"/>
    <col min="13056" max="13057" width="16.125" bestFit="1" customWidth="1"/>
    <col min="13058" max="13058" width="34" bestFit="1" customWidth="1"/>
    <col min="13059" max="13059" width="3.5" bestFit="1" customWidth="1"/>
    <col min="13060" max="13061" width="16.125" bestFit="1" customWidth="1"/>
    <col min="13310" max="13310" width="18.5" bestFit="1" customWidth="1"/>
    <col min="13311" max="13311" width="3.5" bestFit="1" customWidth="1"/>
    <col min="13312" max="13313" width="16.125" bestFit="1" customWidth="1"/>
    <col min="13314" max="13314" width="34" bestFit="1" customWidth="1"/>
    <col min="13315" max="13315" width="3.5" bestFit="1" customWidth="1"/>
    <col min="13316" max="13317" width="16.125" bestFit="1" customWidth="1"/>
    <col min="13566" max="13566" width="18.5" bestFit="1" customWidth="1"/>
    <col min="13567" max="13567" width="3.5" bestFit="1" customWidth="1"/>
    <col min="13568" max="13569" width="16.125" bestFit="1" customWidth="1"/>
    <col min="13570" max="13570" width="34" bestFit="1" customWidth="1"/>
    <col min="13571" max="13571" width="3.5" bestFit="1" customWidth="1"/>
    <col min="13572" max="13573" width="16.125" bestFit="1" customWidth="1"/>
    <col min="13822" max="13822" width="18.5" bestFit="1" customWidth="1"/>
    <col min="13823" max="13823" width="3.5" bestFit="1" customWidth="1"/>
    <col min="13824" max="13825" width="16.125" bestFit="1" customWidth="1"/>
    <col min="13826" max="13826" width="34" bestFit="1" customWidth="1"/>
    <col min="13827" max="13827" width="3.5" bestFit="1" customWidth="1"/>
    <col min="13828" max="13829" width="16.125" bestFit="1" customWidth="1"/>
    <col min="14078" max="14078" width="18.5" bestFit="1" customWidth="1"/>
    <col min="14079" max="14079" width="3.5" bestFit="1" customWidth="1"/>
    <col min="14080" max="14081" width="16.125" bestFit="1" customWidth="1"/>
    <col min="14082" max="14082" width="34" bestFit="1" customWidth="1"/>
    <col min="14083" max="14083" width="3.5" bestFit="1" customWidth="1"/>
    <col min="14084" max="14085" width="16.125" bestFit="1" customWidth="1"/>
    <col min="14334" max="14334" width="18.5" bestFit="1" customWidth="1"/>
    <col min="14335" max="14335" width="3.5" bestFit="1" customWidth="1"/>
    <col min="14336" max="14337" width="16.125" bestFit="1" customWidth="1"/>
    <col min="14338" max="14338" width="34" bestFit="1" customWidth="1"/>
    <col min="14339" max="14339" width="3.5" bestFit="1" customWidth="1"/>
    <col min="14340" max="14341" width="16.125" bestFit="1" customWidth="1"/>
    <col min="14590" max="14590" width="18.5" bestFit="1" customWidth="1"/>
    <col min="14591" max="14591" width="3.5" bestFit="1" customWidth="1"/>
    <col min="14592" max="14593" width="16.125" bestFit="1" customWidth="1"/>
    <col min="14594" max="14594" width="34" bestFit="1" customWidth="1"/>
    <col min="14595" max="14595" width="3.5" bestFit="1" customWidth="1"/>
    <col min="14596" max="14597" width="16.125" bestFit="1" customWidth="1"/>
    <col min="14846" max="14846" width="18.5" bestFit="1" customWidth="1"/>
    <col min="14847" max="14847" width="3.5" bestFit="1" customWidth="1"/>
    <col min="14848" max="14849" width="16.125" bestFit="1" customWidth="1"/>
    <col min="14850" max="14850" width="34" bestFit="1" customWidth="1"/>
    <col min="14851" max="14851" width="3.5" bestFit="1" customWidth="1"/>
    <col min="14852" max="14853" width="16.125" bestFit="1" customWidth="1"/>
    <col min="15102" max="15102" width="18.5" bestFit="1" customWidth="1"/>
    <col min="15103" max="15103" width="3.5" bestFit="1" customWidth="1"/>
    <col min="15104" max="15105" width="16.125" bestFit="1" customWidth="1"/>
    <col min="15106" max="15106" width="34" bestFit="1" customWidth="1"/>
    <col min="15107" max="15107" width="3.5" bestFit="1" customWidth="1"/>
    <col min="15108" max="15109" width="16.125" bestFit="1" customWidth="1"/>
    <col min="15358" max="15358" width="18.5" bestFit="1" customWidth="1"/>
    <col min="15359" max="15359" width="3.5" bestFit="1" customWidth="1"/>
    <col min="15360" max="15361" width="16.125" bestFit="1" customWidth="1"/>
    <col min="15362" max="15362" width="34" bestFit="1" customWidth="1"/>
    <col min="15363" max="15363" width="3.5" bestFit="1" customWidth="1"/>
    <col min="15364" max="15365" width="16.125" bestFit="1" customWidth="1"/>
    <col min="15614" max="15614" width="18.5" bestFit="1" customWidth="1"/>
    <col min="15615" max="15615" width="3.5" bestFit="1" customWidth="1"/>
    <col min="15616" max="15617" width="16.125" bestFit="1" customWidth="1"/>
    <col min="15618" max="15618" width="34" bestFit="1" customWidth="1"/>
    <col min="15619" max="15619" width="3.5" bestFit="1" customWidth="1"/>
    <col min="15620" max="15621" width="16.125" bestFit="1" customWidth="1"/>
    <col min="15870" max="15870" width="18.5" bestFit="1" customWidth="1"/>
    <col min="15871" max="15871" width="3.5" bestFit="1" customWidth="1"/>
    <col min="15872" max="15873" width="16.125" bestFit="1" customWidth="1"/>
    <col min="15874" max="15874" width="34" bestFit="1" customWidth="1"/>
    <col min="15875" max="15875" width="3.5" bestFit="1" customWidth="1"/>
    <col min="15876" max="15877" width="16.125" bestFit="1" customWidth="1"/>
    <col min="16126" max="16126" width="18.5" bestFit="1" customWidth="1"/>
    <col min="16127" max="16127" width="3.5" bestFit="1" customWidth="1"/>
    <col min="16128" max="16129" width="16.125" bestFit="1" customWidth="1"/>
    <col min="16130" max="16130" width="34" bestFit="1" customWidth="1"/>
    <col min="16131" max="16131" width="3.5" bestFit="1" customWidth="1"/>
    <col min="16132" max="16133" width="16.125" bestFit="1" customWidth="1"/>
  </cols>
  <sheetData>
    <row r="1" spans="1:12" ht="24" customHeight="1">
      <c r="A1" s="16" t="s">
        <v>96</v>
      </c>
      <c r="B1" s="16"/>
      <c r="C1" s="16"/>
      <c r="D1" s="16"/>
      <c r="E1" s="16"/>
      <c r="G1" t="s">
        <v>109</v>
      </c>
    </row>
    <row r="2" spans="1:12" ht="24" customHeight="1">
      <c r="A2" s="17"/>
      <c r="B2" s="17"/>
      <c r="C2" s="17"/>
      <c r="D2" s="17"/>
      <c r="E2" s="17"/>
      <c r="G2" t="s">
        <v>117</v>
      </c>
    </row>
    <row r="3" spans="1:12" ht="24" customHeight="1">
      <c r="A3" s="11" t="s">
        <v>95</v>
      </c>
      <c r="B3" s="18" t="s">
        <v>43</v>
      </c>
      <c r="C3" s="19" t="s">
        <v>92</v>
      </c>
      <c r="D3" s="20"/>
      <c r="E3" s="22" t="s">
        <v>4</v>
      </c>
      <c r="G3" t="s">
        <v>110</v>
      </c>
      <c r="H3">
        <f>H6+H7+H8+H9+H10-H4-H5</f>
        <v>5269994.919999999</v>
      </c>
      <c r="I3">
        <v>3599563.46</v>
      </c>
      <c r="J3">
        <f>H3-I3</f>
        <v>1670431.459999999</v>
      </c>
      <c r="L3">
        <v>2410500</v>
      </c>
    </row>
    <row r="4" spans="1:12" ht="24" customHeight="1">
      <c r="A4" s="11"/>
      <c r="B4" s="18"/>
      <c r="C4" s="12" t="s">
        <v>93</v>
      </c>
      <c r="D4" s="12" t="s">
        <v>94</v>
      </c>
      <c r="E4" s="21"/>
      <c r="G4" s="33" t="s">
        <v>111</v>
      </c>
      <c r="H4">
        <v>2206194.62</v>
      </c>
      <c r="I4" t="s">
        <v>228</v>
      </c>
    </row>
    <row r="5" spans="1:12" ht="24" customHeight="1">
      <c r="A5" s="13" t="s">
        <v>44</v>
      </c>
      <c r="B5" s="14"/>
      <c r="C5" s="14"/>
      <c r="D5" s="14"/>
      <c r="E5" s="14"/>
      <c r="G5" s="33" t="s">
        <v>133</v>
      </c>
      <c r="H5">
        <v>100000</v>
      </c>
    </row>
    <row r="6" spans="1:12" ht="24" customHeight="1">
      <c r="A6" s="13" t="s">
        <v>46</v>
      </c>
      <c r="B6" s="14"/>
      <c r="C6" s="14"/>
      <c r="D6" s="14"/>
      <c r="E6" s="14"/>
      <c r="G6" t="s">
        <v>115</v>
      </c>
      <c r="H6">
        <v>4047307.69</v>
      </c>
      <c r="J6" s="38" t="s">
        <v>146</v>
      </c>
      <c r="K6" s="39">
        <v>23685.47</v>
      </c>
    </row>
    <row r="7" spans="1:12" ht="24" customHeight="1">
      <c r="A7" s="13" t="s">
        <v>5</v>
      </c>
      <c r="B7" s="14">
        <v>1184329.2</v>
      </c>
      <c r="C7" s="14"/>
      <c r="D7" s="14"/>
      <c r="E7" s="14">
        <v>1556054.9</v>
      </c>
      <c r="G7" t="s">
        <v>116</v>
      </c>
      <c r="H7">
        <v>2500</v>
      </c>
    </row>
    <row r="8" spans="1:12" ht="24" customHeight="1">
      <c r="A8" s="31" t="s">
        <v>97</v>
      </c>
      <c r="B8" s="14"/>
      <c r="C8" s="14"/>
      <c r="D8" s="14"/>
      <c r="E8" s="14"/>
      <c r="G8" s="33" t="s">
        <v>112</v>
      </c>
      <c r="H8">
        <v>1000000</v>
      </c>
    </row>
    <row r="9" spans="1:12" ht="24" customHeight="1">
      <c r="A9" s="13" t="s">
        <v>9</v>
      </c>
      <c r="B9" s="14">
        <v>1500000</v>
      </c>
      <c r="C9" s="14"/>
      <c r="D9" s="41" t="s">
        <v>225</v>
      </c>
      <c r="E9" s="32">
        <v>0</v>
      </c>
      <c r="G9" s="33" t="s">
        <v>113</v>
      </c>
      <c r="H9">
        <v>1826000</v>
      </c>
    </row>
    <row r="10" spans="1:12" ht="24" customHeight="1">
      <c r="A10" s="13" t="s">
        <v>11</v>
      </c>
      <c r="B10" s="14">
        <v>468791.6</v>
      </c>
      <c r="C10" s="14" t="s">
        <v>126</v>
      </c>
      <c r="D10" s="14" t="s">
        <v>127</v>
      </c>
      <c r="E10" s="34">
        <v>1198986.22</v>
      </c>
      <c r="F10" s="15">
        <f>898936.22</f>
        <v>898936.22</v>
      </c>
      <c r="G10" s="33" t="s">
        <v>114</v>
      </c>
      <c r="H10">
        <v>700381.85</v>
      </c>
      <c r="I10" t="s">
        <v>145</v>
      </c>
      <c r="J10">
        <v>3600</v>
      </c>
    </row>
    <row r="11" spans="1:12" ht="24" customHeight="1">
      <c r="A11" s="13" t="s">
        <v>13</v>
      </c>
      <c r="B11" s="32">
        <v>0</v>
      </c>
      <c r="C11" s="14" t="s">
        <v>128</v>
      </c>
      <c r="D11" s="14"/>
      <c r="E11" s="14">
        <v>812500</v>
      </c>
      <c r="F11" s="15">
        <f>E10-F10</f>
        <v>300050</v>
      </c>
      <c r="G11" t="s">
        <v>118</v>
      </c>
    </row>
    <row r="12" spans="1:12" ht="24" customHeight="1">
      <c r="A12" s="13" t="s">
        <v>15</v>
      </c>
      <c r="B12" s="32">
        <v>0</v>
      </c>
      <c r="C12" s="14"/>
      <c r="D12" s="14"/>
      <c r="E12" s="14">
        <v>0</v>
      </c>
      <c r="G12" t="s">
        <v>121</v>
      </c>
      <c r="H12">
        <v>2751340.95</v>
      </c>
    </row>
    <row r="13" spans="1:12" ht="24" customHeight="1">
      <c r="A13" s="13" t="s">
        <v>17</v>
      </c>
      <c r="B13" s="14">
        <v>0</v>
      </c>
      <c r="C13" s="14"/>
      <c r="D13" s="14"/>
      <c r="E13" s="14">
        <v>0</v>
      </c>
      <c r="G13" t="s">
        <v>119</v>
      </c>
      <c r="H13">
        <v>263.89</v>
      </c>
    </row>
    <row r="14" spans="1:12" ht="24" customHeight="1">
      <c r="A14" s="13" t="s">
        <v>19</v>
      </c>
      <c r="B14" s="14">
        <v>15000</v>
      </c>
      <c r="C14" s="14" t="s">
        <v>227</v>
      </c>
      <c r="D14" s="14"/>
      <c r="E14" s="14">
        <v>3510</v>
      </c>
      <c r="G14" s="33" t="s">
        <v>120</v>
      </c>
      <c r="H14">
        <v>2000000</v>
      </c>
    </row>
    <row r="15" spans="1:12" ht="24" customHeight="1">
      <c r="A15" s="13" t="s">
        <v>21</v>
      </c>
      <c r="B15" s="14">
        <v>3572523</v>
      </c>
      <c r="C15" s="14"/>
      <c r="D15" s="14" t="s">
        <v>134</v>
      </c>
      <c r="E15" s="34">
        <v>2459898.96</v>
      </c>
      <c r="G15" s="33" t="s">
        <v>114</v>
      </c>
      <c r="H15">
        <v>456068.11</v>
      </c>
      <c r="I15" t="s">
        <v>144</v>
      </c>
      <c r="J15">
        <v>5950</v>
      </c>
    </row>
    <row r="16" spans="1:12" ht="24" customHeight="1">
      <c r="A16" s="13" t="s">
        <v>153</v>
      </c>
      <c r="B16" s="32">
        <v>0</v>
      </c>
      <c r="C16" s="14"/>
      <c r="D16" s="14"/>
      <c r="E16" s="14">
        <v>74912.5</v>
      </c>
      <c r="G16" t="s">
        <v>124</v>
      </c>
      <c r="H16">
        <v>812500</v>
      </c>
    </row>
    <row r="17" spans="1:10" ht="24" customHeight="1">
      <c r="A17" s="13" t="s">
        <v>98</v>
      </c>
      <c r="B17" s="14">
        <v>0</v>
      </c>
      <c r="C17" s="14"/>
      <c r="D17" s="14"/>
      <c r="E17" s="14">
        <v>0</v>
      </c>
      <c r="G17" t="s">
        <v>125</v>
      </c>
      <c r="H17">
        <f>H12+H13+H14+H15+H16-H18-H19</f>
        <v>511865.50000000047</v>
      </c>
    </row>
    <row r="18" spans="1:10" ht="24" customHeight="1">
      <c r="A18" s="13" t="s">
        <v>99</v>
      </c>
      <c r="B18" s="14">
        <v>0</v>
      </c>
      <c r="C18" s="14"/>
      <c r="D18" s="14"/>
      <c r="E18" s="14">
        <v>1314529.92</v>
      </c>
      <c r="G18" s="33" t="s">
        <v>123</v>
      </c>
      <c r="H18">
        <v>1528181.8</v>
      </c>
    </row>
    <row r="19" spans="1:10" ht="24" customHeight="1">
      <c r="A19" s="13" t="s">
        <v>100</v>
      </c>
      <c r="B19" s="14"/>
      <c r="C19" s="14"/>
      <c r="D19" s="14"/>
      <c r="E19" s="14"/>
      <c r="G19" s="33" t="s">
        <v>122</v>
      </c>
      <c r="H19">
        <v>3980125.65</v>
      </c>
      <c r="I19">
        <v>3480125.65</v>
      </c>
      <c r="J19" t="s">
        <v>224</v>
      </c>
    </row>
    <row r="20" spans="1:10" ht="24" customHeight="1">
      <c r="A20" s="13" t="s">
        <v>101</v>
      </c>
      <c r="B20" s="32">
        <v>0</v>
      </c>
      <c r="C20" s="32"/>
      <c r="D20" s="32"/>
      <c r="E20" s="32">
        <v>0</v>
      </c>
      <c r="G20" t="s">
        <v>135</v>
      </c>
      <c r="I20">
        <v>500000</v>
      </c>
    </row>
    <row r="21" spans="1:10" ht="24" customHeight="1">
      <c r="A21" s="26" t="s">
        <v>28</v>
      </c>
      <c r="B21" s="27"/>
      <c r="C21" s="27"/>
      <c r="D21" s="27"/>
      <c r="E21" s="27"/>
      <c r="G21" t="s">
        <v>136</v>
      </c>
      <c r="H21">
        <v>175080.29</v>
      </c>
    </row>
    <row r="22" spans="1:10" ht="24" customHeight="1">
      <c r="A22" s="26" t="s">
        <v>29</v>
      </c>
      <c r="B22" s="27"/>
      <c r="C22" s="27"/>
      <c r="D22" s="27"/>
      <c r="E22" s="27"/>
      <c r="G22" t="s">
        <v>138</v>
      </c>
      <c r="H22">
        <v>175080.29</v>
      </c>
    </row>
    <row r="23" spans="1:10" ht="24" customHeight="1">
      <c r="A23" s="26" t="s">
        <v>30</v>
      </c>
      <c r="B23" s="27">
        <v>3315318.22</v>
      </c>
      <c r="C23" s="27"/>
      <c r="D23" s="27"/>
      <c r="E23" s="27">
        <v>4327190.3899999997</v>
      </c>
      <c r="G23" t="s">
        <v>139</v>
      </c>
    </row>
    <row r="24" spans="1:10" ht="24" customHeight="1">
      <c r="A24" s="13" t="s">
        <v>31</v>
      </c>
      <c r="B24" s="32">
        <v>0</v>
      </c>
      <c r="C24" s="32"/>
      <c r="D24" s="32"/>
      <c r="E24" s="32">
        <v>0</v>
      </c>
      <c r="G24" t="s">
        <v>140</v>
      </c>
      <c r="H24">
        <v>10055.23</v>
      </c>
    </row>
    <row r="25" spans="1:10" ht="24" customHeight="1">
      <c r="A25" s="13" t="s">
        <v>32</v>
      </c>
      <c r="B25" s="32">
        <v>0</v>
      </c>
      <c r="C25" s="32"/>
      <c r="D25" s="32"/>
      <c r="E25" s="32">
        <v>0</v>
      </c>
      <c r="G25" t="s">
        <v>141</v>
      </c>
      <c r="H25">
        <v>10055.23</v>
      </c>
    </row>
    <row r="26" spans="1:10" ht="24" customHeight="1">
      <c r="A26" s="13" t="s">
        <v>33</v>
      </c>
      <c r="B26" s="32">
        <v>0</v>
      </c>
      <c r="C26" s="32"/>
      <c r="D26" s="32"/>
      <c r="E26" s="32">
        <v>0</v>
      </c>
      <c r="G26" t="s">
        <v>147</v>
      </c>
    </row>
    <row r="27" spans="1:10" ht="24" customHeight="1">
      <c r="A27" s="13" t="s">
        <v>34</v>
      </c>
      <c r="B27" s="32">
        <v>0</v>
      </c>
      <c r="C27" s="32"/>
      <c r="D27" s="32"/>
      <c r="E27" s="32">
        <v>0</v>
      </c>
      <c r="G27" t="s">
        <v>148</v>
      </c>
      <c r="H27">
        <v>239543.13</v>
      </c>
    </row>
    <row r="28" spans="1:10" ht="24" customHeight="1">
      <c r="A28" s="13" t="s">
        <v>102</v>
      </c>
      <c r="B28" s="32">
        <v>0</v>
      </c>
      <c r="C28" s="32"/>
      <c r="D28" s="32"/>
      <c r="E28" s="32">
        <v>0</v>
      </c>
      <c r="G28" t="s">
        <v>137</v>
      </c>
      <c r="H28">
        <v>239543.13</v>
      </c>
    </row>
    <row r="29" spans="1:10" ht="24" customHeight="1">
      <c r="A29" s="13" t="s">
        <v>35</v>
      </c>
      <c r="B29" s="32">
        <v>38800</v>
      </c>
      <c r="C29" s="32"/>
      <c r="D29" s="32"/>
      <c r="E29" s="32">
        <v>9916.67</v>
      </c>
      <c r="G29" t="s">
        <v>149</v>
      </c>
    </row>
    <row r="30" spans="1:10" ht="24" customHeight="1">
      <c r="A30" s="13" t="s">
        <v>37</v>
      </c>
      <c r="B30" s="32">
        <v>0</v>
      </c>
      <c r="C30" s="32"/>
      <c r="D30" s="32"/>
      <c r="E30" s="32">
        <v>0</v>
      </c>
      <c r="G30" t="s">
        <v>150</v>
      </c>
      <c r="H30">
        <v>16858.36</v>
      </c>
    </row>
    <row r="31" spans="1:10" ht="24" customHeight="1">
      <c r="A31" s="25" t="s">
        <v>49</v>
      </c>
      <c r="B31" s="25">
        <v>1295554.72</v>
      </c>
      <c r="C31" s="25"/>
      <c r="D31" s="25"/>
      <c r="E31" s="25">
        <v>1443078.58</v>
      </c>
      <c r="G31" t="s">
        <v>151</v>
      </c>
      <c r="H31">
        <v>3412.5</v>
      </c>
    </row>
    <row r="32" spans="1:10" ht="24" customHeight="1">
      <c r="A32" s="25" t="s">
        <v>47</v>
      </c>
      <c r="B32" s="25"/>
      <c r="C32" s="25"/>
      <c r="D32" s="25"/>
      <c r="E32" s="25"/>
      <c r="G32" t="s">
        <v>152</v>
      </c>
      <c r="H32">
        <f>H30-H31</f>
        <v>13445.86</v>
      </c>
    </row>
    <row r="33" spans="1:10" ht="24" customHeight="1">
      <c r="A33" s="25" t="s">
        <v>6</v>
      </c>
      <c r="B33" s="25">
        <v>0</v>
      </c>
      <c r="C33" s="25"/>
      <c r="D33" s="25"/>
      <c r="E33" s="25">
        <v>1000000</v>
      </c>
      <c r="G33" t="s">
        <v>169</v>
      </c>
    </row>
    <row r="34" spans="1:10" ht="24" customHeight="1">
      <c r="A34" s="25" t="s">
        <v>8</v>
      </c>
      <c r="B34" s="25">
        <v>1500000</v>
      </c>
      <c r="C34" s="25"/>
      <c r="D34" s="25"/>
      <c r="E34" s="25">
        <v>1500000</v>
      </c>
      <c r="G34" t="s">
        <v>170</v>
      </c>
      <c r="H34">
        <v>74912.5</v>
      </c>
    </row>
    <row r="35" spans="1:10" ht="24" customHeight="1">
      <c r="A35" s="25" t="s">
        <v>10</v>
      </c>
      <c r="B35" s="25">
        <v>1350000</v>
      </c>
      <c r="C35" s="25">
        <v>2000000</v>
      </c>
      <c r="D35" s="25">
        <v>1528181.8</v>
      </c>
      <c r="E35" s="25">
        <v>878181.8</v>
      </c>
      <c r="G35" t="s">
        <v>171</v>
      </c>
      <c r="H35">
        <v>9620</v>
      </c>
    </row>
    <row r="36" spans="1:10" ht="24" customHeight="1">
      <c r="A36" s="25" t="s">
        <v>12</v>
      </c>
      <c r="B36" s="25">
        <v>100000</v>
      </c>
      <c r="C36" s="25" t="s">
        <v>132</v>
      </c>
      <c r="D36" s="25"/>
      <c r="E36" s="25">
        <v>0</v>
      </c>
      <c r="G36" t="s">
        <v>172</v>
      </c>
      <c r="H36">
        <v>9620</v>
      </c>
    </row>
    <row r="37" spans="1:10" ht="24" customHeight="1">
      <c r="A37" s="25" t="s">
        <v>14</v>
      </c>
      <c r="B37" s="25">
        <v>120245.16</v>
      </c>
      <c r="C37" s="25"/>
      <c r="D37" s="25"/>
      <c r="E37" s="25">
        <v>116437.79</v>
      </c>
      <c r="G37" t="s">
        <v>154</v>
      </c>
      <c r="H37">
        <v>74912.5</v>
      </c>
    </row>
    <row r="38" spans="1:10" ht="36" customHeight="1">
      <c r="A38" s="25" t="s">
        <v>16</v>
      </c>
      <c r="B38" s="25">
        <v>-163440.79999999999</v>
      </c>
      <c r="C38" s="25" t="s">
        <v>129</v>
      </c>
      <c r="D38" s="36" t="s">
        <v>143</v>
      </c>
      <c r="E38" s="35">
        <v>256967.9</v>
      </c>
      <c r="G38" t="s">
        <v>157</v>
      </c>
      <c r="H38">
        <v>9620</v>
      </c>
    </row>
    <row r="39" spans="1:10" ht="24" customHeight="1">
      <c r="A39" s="25" t="s">
        <v>18</v>
      </c>
      <c r="B39" s="25">
        <v>0</v>
      </c>
      <c r="C39" s="25"/>
      <c r="D39" s="25"/>
      <c r="E39" s="25">
        <v>3412.5</v>
      </c>
      <c r="G39" t="s">
        <v>155</v>
      </c>
      <c r="H39">
        <v>9620</v>
      </c>
    </row>
    <row r="40" spans="1:10" ht="24" customHeight="1">
      <c r="A40" s="25" t="s">
        <v>103</v>
      </c>
      <c r="B40" s="25">
        <v>0</v>
      </c>
      <c r="C40" s="25"/>
      <c r="D40" s="25"/>
      <c r="E40" s="25">
        <v>0</v>
      </c>
      <c r="G40" t="s">
        <v>156</v>
      </c>
      <c r="H40">
        <v>74912.5</v>
      </c>
    </row>
    <row r="41" spans="1:10" ht="24" customHeight="1">
      <c r="A41" s="25" t="s">
        <v>22</v>
      </c>
      <c r="B41" s="25">
        <v>20712.939999999999</v>
      </c>
      <c r="C41" s="25"/>
      <c r="D41" s="25"/>
      <c r="E41" s="25">
        <v>20712.939999999999</v>
      </c>
      <c r="G41" t="s">
        <v>173</v>
      </c>
    </row>
    <row r="42" spans="1:10" ht="24" customHeight="1">
      <c r="A42" s="25" t="s">
        <v>104</v>
      </c>
      <c r="B42" s="25">
        <v>0</v>
      </c>
      <c r="C42" s="25"/>
      <c r="D42" s="25"/>
      <c r="E42" s="25">
        <v>0</v>
      </c>
      <c r="G42" t="s">
        <v>201</v>
      </c>
      <c r="H42">
        <v>21200</v>
      </c>
    </row>
    <row r="43" spans="1:10" ht="24" customHeight="1">
      <c r="A43" s="25" t="s">
        <v>105</v>
      </c>
      <c r="B43" s="25">
        <v>0</v>
      </c>
      <c r="C43" s="25"/>
      <c r="D43" s="25"/>
      <c r="E43" s="25">
        <v>0</v>
      </c>
      <c r="G43" t="s">
        <v>190</v>
      </c>
      <c r="H43">
        <v>200</v>
      </c>
    </row>
    <row r="44" spans="1:10" ht="24" customHeight="1">
      <c r="A44" s="25" t="s">
        <v>106</v>
      </c>
      <c r="B44" s="25">
        <v>0</v>
      </c>
      <c r="C44" s="25"/>
      <c r="D44" s="25"/>
      <c r="E44" s="25">
        <v>0</v>
      </c>
      <c r="G44" t="s">
        <v>200</v>
      </c>
      <c r="H44">
        <v>35000</v>
      </c>
    </row>
    <row r="45" spans="1:10" ht="24" customHeight="1">
      <c r="A45" s="25" t="s">
        <v>107</v>
      </c>
      <c r="B45" s="25">
        <v>0</v>
      </c>
      <c r="C45" s="25"/>
      <c r="D45" s="25"/>
      <c r="E45" s="25">
        <v>0</v>
      </c>
      <c r="G45" t="s">
        <v>199</v>
      </c>
      <c r="H45">
        <v>5950</v>
      </c>
    </row>
    <row r="46" spans="1:10" ht="24" customHeight="1">
      <c r="A46" s="25" t="s">
        <v>108</v>
      </c>
      <c r="B46" s="25">
        <v>0</v>
      </c>
      <c r="C46" s="25"/>
      <c r="D46" s="25"/>
      <c r="E46" s="25">
        <v>262430</v>
      </c>
      <c r="G46" t="s">
        <v>158</v>
      </c>
      <c r="H46">
        <v>62350</v>
      </c>
      <c r="J46" s="37"/>
    </row>
    <row r="47" spans="1:10" ht="24" customHeight="1">
      <c r="A47" s="25" t="s">
        <v>36</v>
      </c>
      <c r="B47" s="25">
        <v>5000000</v>
      </c>
      <c r="C47" s="25"/>
      <c r="D47" s="25"/>
      <c r="E47" s="25">
        <v>5000000</v>
      </c>
      <c r="G47" t="s">
        <v>174</v>
      </c>
    </row>
    <row r="48" spans="1:10" ht="24" customHeight="1">
      <c r="A48" s="25" t="s">
        <v>38</v>
      </c>
      <c r="B48" s="25">
        <v>0</v>
      </c>
      <c r="C48" s="25"/>
      <c r="D48" s="25"/>
      <c r="E48" s="25">
        <v>0</v>
      </c>
      <c r="G48" t="s">
        <v>159</v>
      </c>
      <c r="H48">
        <v>192486.62</v>
      </c>
    </row>
    <row r="49" spans="1:11" ht="24" customHeight="1">
      <c r="A49" s="25" t="s">
        <v>40</v>
      </c>
      <c r="B49" s="25">
        <v>276724.46999999997</v>
      </c>
      <c r="C49" s="25"/>
      <c r="D49" s="25"/>
      <c r="E49" s="25">
        <v>276724.46999999997</v>
      </c>
      <c r="G49" t="s">
        <v>160</v>
      </c>
      <c r="H49">
        <v>224</v>
      </c>
    </row>
    <row r="50" spans="1:11" ht="24" customHeight="1">
      <c r="A50" s="25" t="s">
        <v>41</v>
      </c>
      <c r="B50" s="25">
        <v>2490520.25</v>
      </c>
      <c r="C50" s="25"/>
      <c r="D50" s="25" t="s">
        <v>223</v>
      </c>
      <c r="E50" s="25">
        <v>3042632.16</v>
      </c>
      <c r="G50" t="s">
        <v>191</v>
      </c>
      <c r="H50" s="37">
        <v>20000</v>
      </c>
    </row>
    <row r="51" spans="1:11" ht="24" customHeight="1">
      <c r="A51" s="25" t="s">
        <v>48</v>
      </c>
      <c r="B51" s="25">
        <f>SUM(B33:B50)</f>
        <v>10694762.02</v>
      </c>
      <c r="C51" s="25"/>
      <c r="D51" s="25"/>
      <c r="E51" s="25">
        <f>SUM(E33:E50)</f>
        <v>12357499.560000001</v>
      </c>
      <c r="G51" t="s">
        <v>161</v>
      </c>
      <c r="H51">
        <v>17750.07</v>
      </c>
    </row>
    <row r="52" spans="1:11" ht="24" customHeight="1">
      <c r="A52" s="23" t="s">
        <v>50</v>
      </c>
      <c r="B52" s="24"/>
      <c r="C52" s="24"/>
      <c r="D52" s="24"/>
      <c r="E52" s="24" t="s">
        <v>51</v>
      </c>
      <c r="G52" t="s">
        <v>195</v>
      </c>
      <c r="H52">
        <v>80000</v>
      </c>
      <c r="J52" t="s">
        <v>189</v>
      </c>
    </row>
    <row r="53" spans="1:11" ht="24" customHeight="1">
      <c r="A53" s="23" t="s">
        <v>52</v>
      </c>
      <c r="B53" s="24"/>
      <c r="C53" s="24"/>
      <c r="D53" s="24" t="s">
        <v>130</v>
      </c>
      <c r="E53" s="24">
        <v>4049807.69</v>
      </c>
      <c r="G53" t="s">
        <v>162</v>
      </c>
      <c r="H53">
        <v>154450.12</v>
      </c>
    </row>
    <row r="54" spans="1:11" ht="24" customHeight="1">
      <c r="A54" s="23" t="s">
        <v>53</v>
      </c>
      <c r="B54" s="24"/>
      <c r="C54" s="24"/>
      <c r="D54" s="24" t="s">
        <v>131</v>
      </c>
      <c r="E54" s="24">
        <v>2751604.84</v>
      </c>
      <c r="G54" t="s">
        <v>188</v>
      </c>
      <c r="H54" s="37">
        <v>103000</v>
      </c>
    </row>
    <row r="55" spans="1:11" ht="24" customHeight="1">
      <c r="A55" s="23" t="s">
        <v>142</v>
      </c>
      <c r="B55" s="24"/>
      <c r="C55" s="24"/>
      <c r="D55" s="24"/>
      <c r="E55" s="24">
        <v>10055.23</v>
      </c>
      <c r="G55" t="s">
        <v>192</v>
      </c>
      <c r="H55" s="37">
        <v>30000</v>
      </c>
    </row>
    <row r="56" spans="1:11" ht="24" customHeight="1">
      <c r="A56" s="23" t="s">
        <v>54</v>
      </c>
      <c r="B56" s="24"/>
      <c r="C56" s="24">
        <v>175080.29</v>
      </c>
      <c r="D56" s="24"/>
      <c r="E56" s="24">
        <v>175080.29</v>
      </c>
      <c r="G56" t="s">
        <v>193</v>
      </c>
      <c r="H56">
        <v>22976.57</v>
      </c>
    </row>
    <row r="57" spans="1:11" ht="24" customHeight="1">
      <c r="A57" s="23" t="s">
        <v>55</v>
      </c>
      <c r="B57" s="24"/>
      <c r="C57" s="24">
        <v>239543.13</v>
      </c>
      <c r="D57" s="24"/>
      <c r="E57" s="24">
        <v>239543.13</v>
      </c>
      <c r="G57" t="s">
        <v>194</v>
      </c>
      <c r="H57">
        <v>34</v>
      </c>
    </row>
    <row r="58" spans="1:11" ht="24" customHeight="1">
      <c r="A58" s="23" t="s">
        <v>56</v>
      </c>
      <c r="B58" s="24"/>
      <c r="C58" s="24"/>
      <c r="D58" s="24"/>
      <c r="E58" s="24">
        <v>16858.36</v>
      </c>
      <c r="G58" t="s">
        <v>175</v>
      </c>
      <c r="K58">
        <f>H54+H28+H22</f>
        <v>517623.42000000004</v>
      </c>
    </row>
    <row r="59" spans="1:11" ht="24" customHeight="1">
      <c r="A59" s="23" t="s">
        <v>57</v>
      </c>
      <c r="B59" s="24"/>
      <c r="C59" s="24"/>
      <c r="D59" s="24"/>
      <c r="E59" s="24"/>
      <c r="G59" t="s">
        <v>163</v>
      </c>
      <c r="H59">
        <v>184037.31</v>
      </c>
      <c r="K59">
        <v>979094.31</v>
      </c>
    </row>
    <row r="60" spans="1:11" ht="24" customHeight="1">
      <c r="A60" s="23" t="s">
        <v>58</v>
      </c>
      <c r="B60" s="24"/>
      <c r="C60" s="24"/>
      <c r="D60" s="24"/>
      <c r="E60" s="24">
        <v>9620</v>
      </c>
      <c r="G60" t="s">
        <v>164</v>
      </c>
      <c r="H60">
        <v>184037.31</v>
      </c>
      <c r="K60">
        <f>K59-K58</f>
        <v>461470.89</v>
      </c>
    </row>
    <row r="61" spans="1:11" ht="24" customHeight="1">
      <c r="A61" s="23" t="s">
        <v>59</v>
      </c>
      <c r="B61" s="24"/>
      <c r="C61" s="24"/>
      <c r="D61" s="24"/>
      <c r="E61" s="24">
        <v>62350</v>
      </c>
      <c r="G61" t="s">
        <v>176</v>
      </c>
    </row>
    <row r="62" spans="1:11" ht="24" customHeight="1">
      <c r="A62" s="23" t="s">
        <v>60</v>
      </c>
      <c r="B62" s="24"/>
      <c r="C62" s="24"/>
      <c r="D62" s="24"/>
      <c r="E62" s="24">
        <v>192486.62</v>
      </c>
      <c r="G62" t="s">
        <v>165</v>
      </c>
      <c r="H62">
        <v>1144120.82</v>
      </c>
      <c r="I62">
        <v>35000</v>
      </c>
    </row>
    <row r="63" spans="1:11" ht="24" customHeight="1">
      <c r="A63" s="23" t="s">
        <v>61</v>
      </c>
      <c r="B63" s="24"/>
      <c r="C63" s="24"/>
      <c r="D63" s="24"/>
      <c r="E63" s="24">
        <v>184037.31</v>
      </c>
      <c r="G63" t="s">
        <v>198</v>
      </c>
      <c r="H63">
        <v>37570</v>
      </c>
    </row>
    <row r="64" spans="1:11" ht="24" customHeight="1">
      <c r="A64" s="23" t="s">
        <v>62</v>
      </c>
      <c r="B64" s="24"/>
      <c r="C64" s="24"/>
      <c r="D64" s="24"/>
      <c r="E64" s="24">
        <v>552111.91</v>
      </c>
      <c r="G64" t="s">
        <v>166</v>
      </c>
      <c r="H64">
        <v>165680</v>
      </c>
    </row>
    <row r="65" spans="1:10" ht="24" customHeight="1">
      <c r="A65" s="23" t="s">
        <v>63</v>
      </c>
      <c r="B65" s="24"/>
      <c r="C65" s="24"/>
      <c r="D65" s="24"/>
      <c r="E65" s="24" t="s">
        <v>51</v>
      </c>
      <c r="G65" t="s">
        <v>196</v>
      </c>
      <c r="H65">
        <v>17200</v>
      </c>
    </row>
    <row r="66" spans="1:10" ht="24" customHeight="1">
      <c r="A66" s="28" t="s">
        <v>64</v>
      </c>
      <c r="B66" s="24"/>
      <c r="C66" s="24"/>
      <c r="D66" s="24"/>
      <c r="E66" s="24"/>
      <c r="G66" t="s">
        <v>197</v>
      </c>
      <c r="H66">
        <v>300000</v>
      </c>
    </row>
    <row r="67" spans="1:10" ht="24" customHeight="1">
      <c r="A67" s="29" t="s">
        <v>65</v>
      </c>
      <c r="B67" s="24"/>
      <c r="C67" s="24"/>
      <c r="D67" s="24"/>
      <c r="E67" s="24"/>
      <c r="G67" t="s">
        <v>202</v>
      </c>
      <c r="H67">
        <v>698810.82</v>
      </c>
    </row>
    <row r="68" spans="1:10" ht="24" customHeight="1">
      <c r="A68" s="29" t="s">
        <v>90</v>
      </c>
      <c r="B68" s="24"/>
      <c r="C68" s="24"/>
      <c r="D68" s="24"/>
      <c r="E68" s="24"/>
      <c r="G68" t="s">
        <v>177</v>
      </c>
    </row>
    <row r="69" spans="1:10" ht="24" customHeight="1">
      <c r="A69" s="29" t="s">
        <v>89</v>
      </c>
      <c r="B69" s="24"/>
      <c r="C69" s="24"/>
      <c r="D69" s="24"/>
      <c r="E69" s="24"/>
      <c r="G69" t="s">
        <v>165</v>
      </c>
    </row>
    <row r="70" spans="1:10" ht="24" customHeight="1">
      <c r="A70" s="29" t="s">
        <v>66</v>
      </c>
      <c r="B70" s="24"/>
      <c r="C70" s="24"/>
      <c r="D70" s="24"/>
      <c r="E70" s="24"/>
      <c r="G70" t="s">
        <v>166</v>
      </c>
    </row>
    <row r="71" spans="1:10" ht="24" customHeight="1">
      <c r="A71" s="29" t="s">
        <v>67</v>
      </c>
      <c r="B71" s="24"/>
      <c r="C71" s="24"/>
      <c r="D71" s="24"/>
      <c r="E71" s="24"/>
      <c r="G71" t="s">
        <v>178</v>
      </c>
    </row>
    <row r="72" spans="1:10" ht="45" customHeight="1">
      <c r="A72" s="29" t="s">
        <v>68</v>
      </c>
      <c r="B72" s="24"/>
      <c r="C72" s="24"/>
      <c r="D72" s="42" t="s">
        <v>226</v>
      </c>
      <c r="E72" s="24"/>
      <c r="G72" t="s">
        <v>168</v>
      </c>
      <c r="H72">
        <v>698810.82</v>
      </c>
      <c r="J72" s="40">
        <f>H72</f>
        <v>698810.82</v>
      </c>
    </row>
    <row r="73" spans="1:10" ht="24" customHeight="1">
      <c r="A73" s="29" t="s">
        <v>69</v>
      </c>
      <c r="B73" s="24"/>
      <c r="C73" s="24"/>
      <c r="D73" s="24"/>
      <c r="E73" s="24"/>
      <c r="G73" t="s">
        <v>203</v>
      </c>
      <c r="J73" s="40"/>
    </row>
    <row r="74" spans="1:10" ht="24" customHeight="1">
      <c r="A74" s="28" t="s">
        <v>70</v>
      </c>
      <c r="B74" s="24"/>
      <c r="C74" s="24"/>
      <c r="D74" s="24"/>
      <c r="E74" s="24"/>
      <c r="G74" t="s">
        <v>204</v>
      </c>
      <c r="H74">
        <v>111613.37</v>
      </c>
      <c r="I74">
        <v>2972.97</v>
      </c>
      <c r="J74" s="40">
        <f>H74+I74</f>
        <v>114586.34</v>
      </c>
    </row>
    <row r="75" spans="1:10" ht="24" customHeight="1">
      <c r="A75" s="29" t="s">
        <v>71</v>
      </c>
      <c r="B75" s="24"/>
      <c r="C75" s="24"/>
      <c r="D75" s="24"/>
      <c r="E75" s="24"/>
      <c r="J75" s="40"/>
    </row>
    <row r="76" spans="1:10" ht="24" customHeight="1">
      <c r="A76" s="29" t="s">
        <v>72</v>
      </c>
      <c r="B76" s="24"/>
      <c r="C76" s="24"/>
      <c r="D76" s="24"/>
      <c r="E76" s="24"/>
      <c r="G76" t="s">
        <v>167</v>
      </c>
      <c r="H76">
        <v>781292</v>
      </c>
      <c r="I76">
        <v>30000</v>
      </c>
      <c r="J76" s="40">
        <f t="shared" ref="J76:J77" si="0">H76+I76</f>
        <v>811292</v>
      </c>
    </row>
    <row r="77" spans="1:10" ht="30" customHeight="1">
      <c r="A77" s="30" t="s">
        <v>73</v>
      </c>
      <c r="B77" s="24"/>
      <c r="C77" s="24"/>
      <c r="D77" s="24"/>
      <c r="E77" s="24"/>
      <c r="G77" t="s">
        <v>205</v>
      </c>
      <c r="H77">
        <v>2000</v>
      </c>
      <c r="I77">
        <v>105.16</v>
      </c>
      <c r="J77" s="40">
        <f t="shared" si="0"/>
        <v>2105.16</v>
      </c>
    </row>
    <row r="78" spans="1:10" ht="24" customHeight="1">
      <c r="A78" s="29" t="s">
        <v>74</v>
      </c>
      <c r="B78" s="24"/>
      <c r="C78" s="24"/>
      <c r="D78" s="24"/>
      <c r="E78" s="24"/>
      <c r="G78" t="s">
        <v>179</v>
      </c>
    </row>
    <row r="79" spans="1:10" ht="34.5" customHeight="1">
      <c r="A79" s="30" t="s">
        <v>75</v>
      </c>
      <c r="B79" s="24"/>
      <c r="C79" s="24"/>
      <c r="D79" s="24"/>
      <c r="E79" s="24"/>
      <c r="G79" t="s">
        <v>201</v>
      </c>
      <c r="H79">
        <v>42400</v>
      </c>
    </row>
    <row r="80" spans="1:10" ht="24" customHeight="1">
      <c r="A80" s="29" t="s">
        <v>76</v>
      </c>
      <c r="B80" s="24"/>
      <c r="C80" s="24"/>
      <c r="D80" s="24"/>
      <c r="E80" s="24"/>
      <c r="G80" t="s">
        <v>206</v>
      </c>
      <c r="H80">
        <v>10000</v>
      </c>
    </row>
    <row r="81" spans="1:8" ht="24" customHeight="1">
      <c r="A81" s="29" t="s">
        <v>77</v>
      </c>
      <c r="B81" s="24"/>
      <c r="C81" s="24"/>
      <c r="D81" s="24"/>
      <c r="E81" s="24"/>
      <c r="G81" t="s">
        <v>208</v>
      </c>
      <c r="H81">
        <v>1200</v>
      </c>
    </row>
    <row r="82" spans="1:8" ht="24" customHeight="1">
      <c r="A82" s="29" t="s">
        <v>78</v>
      </c>
      <c r="B82" s="24"/>
      <c r="C82" s="24"/>
      <c r="D82" s="24"/>
      <c r="E82" s="24"/>
      <c r="G82" t="s">
        <v>207</v>
      </c>
      <c r="H82">
        <v>50000</v>
      </c>
    </row>
    <row r="83" spans="1:8" ht="24" customHeight="1">
      <c r="A83" s="28" t="s">
        <v>79</v>
      </c>
      <c r="B83" s="24"/>
      <c r="C83" s="24"/>
      <c r="D83" s="24"/>
      <c r="E83" s="24"/>
      <c r="G83" t="s">
        <v>209</v>
      </c>
      <c r="H83">
        <v>3600</v>
      </c>
    </row>
    <row r="84" spans="1:8" ht="24" customHeight="1">
      <c r="A84" s="29" t="s">
        <v>80</v>
      </c>
      <c r="B84" s="24"/>
      <c r="C84" s="24"/>
      <c r="D84" s="24"/>
      <c r="E84" s="24"/>
      <c r="G84" t="s">
        <v>180</v>
      </c>
    </row>
    <row r="85" spans="1:8" ht="24" customHeight="1">
      <c r="A85" s="29" t="s">
        <v>81</v>
      </c>
      <c r="B85" s="24"/>
      <c r="C85" s="24"/>
      <c r="D85" s="24"/>
      <c r="E85" s="24"/>
      <c r="G85" t="s">
        <v>210</v>
      </c>
      <c r="H85">
        <v>1000000</v>
      </c>
    </row>
    <row r="86" spans="1:8" ht="24" customHeight="1">
      <c r="A86" s="29" t="s">
        <v>82</v>
      </c>
      <c r="B86" s="24"/>
      <c r="C86" s="24"/>
      <c r="D86" s="24"/>
      <c r="E86" s="24"/>
      <c r="G86" t="s">
        <v>211</v>
      </c>
      <c r="H86">
        <v>1000000</v>
      </c>
    </row>
    <row r="87" spans="1:8" ht="24" customHeight="1">
      <c r="A87" s="29" t="s">
        <v>83</v>
      </c>
      <c r="B87" s="24"/>
      <c r="C87" s="24"/>
      <c r="D87" s="24"/>
      <c r="E87" s="24"/>
    </row>
    <row r="88" spans="1:8" ht="24" customHeight="1">
      <c r="A88" s="29" t="s">
        <v>84</v>
      </c>
      <c r="B88" s="24"/>
      <c r="C88" s="24"/>
      <c r="D88" s="24"/>
      <c r="E88" s="24"/>
    </row>
    <row r="89" spans="1:8" ht="24" customHeight="1">
      <c r="A89" s="29" t="s">
        <v>85</v>
      </c>
      <c r="B89" s="24"/>
      <c r="C89" s="24"/>
      <c r="D89" s="24"/>
      <c r="E89" s="24"/>
      <c r="G89" t="s">
        <v>182</v>
      </c>
    </row>
    <row r="90" spans="1:8" ht="24" customHeight="1">
      <c r="A90" s="29" t="s">
        <v>86</v>
      </c>
      <c r="B90" s="24"/>
      <c r="C90" s="24"/>
      <c r="D90" s="24"/>
      <c r="E90" s="24"/>
      <c r="G90" t="s">
        <v>183</v>
      </c>
      <c r="H90">
        <v>207095.08</v>
      </c>
    </row>
    <row r="91" spans="1:8" ht="24" customHeight="1">
      <c r="A91" s="28" t="s">
        <v>87</v>
      </c>
      <c r="B91" s="24"/>
      <c r="C91" s="24"/>
      <c r="D91" s="24"/>
      <c r="E91" s="24"/>
      <c r="G91" t="s">
        <v>184</v>
      </c>
    </row>
    <row r="92" spans="1:8" ht="24" customHeight="1">
      <c r="A92" s="28" t="s">
        <v>88</v>
      </c>
      <c r="B92" s="24"/>
      <c r="C92" s="24"/>
      <c r="D92" s="24"/>
      <c r="E92" s="24"/>
      <c r="G92" t="s">
        <v>185</v>
      </c>
    </row>
    <row r="93" spans="1:8" ht="24" customHeight="1">
      <c r="A93" s="23" t="s">
        <v>91</v>
      </c>
      <c r="B93" s="24"/>
      <c r="C93" s="24"/>
      <c r="D93" s="24"/>
      <c r="E93" s="24"/>
      <c r="G93" t="s">
        <v>187</v>
      </c>
    </row>
    <row r="94" spans="1:8" ht="24" customHeight="1">
      <c r="G94" t="s">
        <v>185</v>
      </c>
    </row>
    <row r="95" spans="1:8" ht="24" customHeight="1">
      <c r="G95" t="s">
        <v>186</v>
      </c>
      <c r="H95">
        <v>203287.71</v>
      </c>
    </row>
    <row r="96" spans="1:8" ht="24" customHeight="1"/>
    <row r="97" spans="7:9" ht="24" customHeight="1">
      <c r="G97" t="s">
        <v>212</v>
      </c>
      <c r="I97">
        <v>36715.879999999997</v>
      </c>
    </row>
    <row r="98" spans="7:9" ht="24" customHeight="1">
      <c r="G98" t="s">
        <v>213</v>
      </c>
      <c r="H98">
        <v>37615.519999999997</v>
      </c>
      <c r="I98">
        <v>899.64</v>
      </c>
    </row>
    <row r="99" spans="7:9" ht="24" customHeight="1">
      <c r="G99" t="s">
        <v>214</v>
      </c>
      <c r="H99">
        <f>I97+I98</f>
        <v>37615.519999999997</v>
      </c>
    </row>
    <row r="101" spans="7:9">
      <c r="G101" t="s">
        <v>215</v>
      </c>
    </row>
    <row r="102" spans="7:9">
      <c r="G102" t="s">
        <v>216</v>
      </c>
    </row>
    <row r="103" spans="7:9">
      <c r="G103" t="s">
        <v>181</v>
      </c>
    </row>
    <row r="105" spans="7:9">
      <c r="G105" t="s">
        <v>217</v>
      </c>
    </row>
    <row r="106" spans="7:9">
      <c r="G106" t="s">
        <v>218</v>
      </c>
    </row>
    <row r="107" spans="7:9">
      <c r="G107" t="s">
        <v>219</v>
      </c>
    </row>
    <row r="108" spans="7:9">
      <c r="G108" t="s">
        <v>220</v>
      </c>
    </row>
    <row r="109" spans="7:9">
      <c r="G109" t="s">
        <v>222</v>
      </c>
      <c r="H109">
        <v>552111.91</v>
      </c>
    </row>
    <row r="110" spans="7:9">
      <c r="G110" t="s">
        <v>221</v>
      </c>
      <c r="H110">
        <v>552111.91</v>
      </c>
    </row>
  </sheetData>
  <mergeCells count="4">
    <mergeCell ref="A1:E1"/>
    <mergeCell ref="B3:B4"/>
    <mergeCell ref="C3:D3"/>
    <mergeCell ref="E3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现金流量表编制底稿（小企业）</vt:lpstr>
      <vt:lpstr>现金流量表编制底稿（中级财务会计）</vt:lpstr>
    </vt:vector>
  </TitlesOfParts>
  <Company>微软公司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2018-12-24T07:40:51Z</dcterms:created>
  <dcterms:modified xsi:type="dcterms:W3CDTF">2013-01-11T23:45:50Z</dcterms:modified>
</cp:coreProperties>
</file>